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763F882-E5A9-47EF-958A-C030C12D6F56}" xr6:coauthVersionLast="37" xr6:coauthVersionMax="37" xr10:uidLastSave="{00000000-0000-0000-0000-000000000000}"/>
  <bookViews>
    <workbookView xWindow="0" yWindow="0" windowWidth="28800" windowHeight="12230" activeTab="3" xr2:uid="{00000000-000D-0000-FFFF-FFFF00000000}"/>
  </bookViews>
  <sheets>
    <sheet name="Главный Лист" sheetId="1" r:id="rId1"/>
    <sheet name="ПМД" sheetId="6" r:id="rId2"/>
    <sheet name="фирмы" sheetId="3" r:id="rId3"/>
    <sheet name="состав" sheetId="2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M5" i="1" l="1"/>
  <c r="K26" i="1" l="1"/>
  <c r="K20" i="1" l="1"/>
  <c r="K24" i="1" l="1"/>
  <c r="M28" i="1" l="1"/>
  <c r="M43" i="1" l="1"/>
  <c r="K37" i="1"/>
  <c r="K41" i="1"/>
  <c r="H41" i="1"/>
  <c r="K28" i="1"/>
  <c r="K35" i="1" l="1"/>
  <c r="C57" i="1"/>
  <c r="M51" i="1"/>
</calcChain>
</file>

<file path=xl/sharedStrings.xml><?xml version="1.0" encoding="utf-8"?>
<sst xmlns="http://schemas.openxmlformats.org/spreadsheetml/2006/main" count="280" uniqueCount="154">
  <si>
    <t>(подпись)</t>
  </si>
  <si>
    <t>№</t>
  </si>
  <si>
    <t>Организация</t>
  </si>
  <si>
    <t>Автомобиль</t>
  </si>
  <si>
    <t>Водитель</t>
  </si>
  <si>
    <t>ГОСТ 7473-2010</t>
  </si>
  <si>
    <t>Приложение Б</t>
  </si>
  <si>
    <t xml:space="preserve">ДОКУМЕНТ О КАЧЕСТВЕ БЕТОННОЙ СМЕСИ ЗАДАННОГО КАЧЕСТВА ПАРТИИ №  </t>
  </si>
  <si>
    <t>Производитель и поставщик бетонной смеси:</t>
  </si>
  <si>
    <t>(наименование, адрес, телефон)</t>
  </si>
  <si>
    <t>Потребитель:</t>
  </si>
  <si>
    <t>Адрес объекта:</t>
  </si>
  <si>
    <t>Дата отгрузки бетонной смеси, ч. мин.</t>
  </si>
  <si>
    <t>Вид бетонной смеси и ее условное обозначение</t>
  </si>
  <si>
    <t>Номер номенального состава бетонной смеси</t>
  </si>
  <si>
    <r>
      <t>Объем бетонной смеси в партии, м</t>
    </r>
    <r>
      <rPr>
        <sz val="14"/>
        <color theme="1"/>
        <rFont val="Arial"/>
        <family val="2"/>
        <charset val="204"/>
      </rPr>
      <t>³</t>
    </r>
  </si>
  <si>
    <t>Марка бетонной смеси по удобоукладываемости или значение удобоукладываемости бетонной смеси (по договору на поставку) на месте укладки у потребителя</t>
  </si>
  <si>
    <t>Другие нормируемые показатели качества на месте укладки у потребителя</t>
  </si>
  <si>
    <t>Сохраняемость удобоукладываемости и других нормируемых показателей , ч. мин.</t>
  </si>
  <si>
    <t>Наибольшая крупность заполнителя, мм</t>
  </si>
  <si>
    <t>Знак соответствия (в случае, если бетонная смесь сертифицированна)</t>
  </si>
  <si>
    <t>в проектном возрасте:</t>
  </si>
  <si>
    <t>сут.</t>
  </si>
  <si>
    <t>В</t>
  </si>
  <si>
    <t>;</t>
  </si>
  <si>
    <t>(класс по прочности)</t>
  </si>
  <si>
    <t>(требуемая прочность)</t>
  </si>
  <si>
    <t>Мпа</t>
  </si>
  <si>
    <t>сут;</t>
  </si>
  <si>
    <t>%В;</t>
  </si>
  <si>
    <t>в промежуточном возрасте (при необходимости)</t>
  </si>
  <si>
    <t>Другие нормируемые показатели качества бетона (при необходимости)</t>
  </si>
  <si>
    <t>ПЦ цем I 42,5 Н</t>
  </si>
  <si>
    <t>Проектная марка бетона по средней плотности (для легкого  бетона)</t>
  </si>
  <si>
    <t>Наименование, масса добавки (в товарном материале)</t>
  </si>
  <si>
    <r>
      <t>Класс материалов по удельной эффективности активности естественных радионуклидов А</t>
    </r>
    <r>
      <rPr>
        <sz val="8"/>
        <color theme="1"/>
        <rFont val="Calibri"/>
        <family val="2"/>
        <charset val="204"/>
        <scheme val="minor"/>
      </rPr>
      <t>фф</t>
    </r>
    <r>
      <rPr>
        <sz val="14"/>
        <color theme="1"/>
        <rFont val="Calibri"/>
        <family val="2"/>
        <scheme val="minor"/>
      </rPr>
      <t>, Бк/кг</t>
    </r>
  </si>
  <si>
    <t>до 370</t>
  </si>
  <si>
    <t>Дата выдачи</t>
  </si>
  <si>
    <t>Нач. Производства</t>
  </si>
  <si>
    <t>Технолог</t>
  </si>
  <si>
    <t>(фамилия, инициалы)</t>
  </si>
  <si>
    <t>№ состава</t>
  </si>
  <si>
    <t>Наименование бетонной смеси</t>
  </si>
  <si>
    <t>Подвижность</t>
  </si>
  <si>
    <t>Осадка конуса</t>
  </si>
  <si>
    <t>Прочность на 28 сутки</t>
  </si>
  <si>
    <t>Добавка</t>
  </si>
  <si>
    <t>Знак соответствия</t>
  </si>
  <si>
    <t xml:space="preserve"> БСГ В35 П4  F200 W10</t>
  </si>
  <si>
    <t xml:space="preserve"> БСГ В35 П4  F300 W12</t>
  </si>
  <si>
    <t xml:space="preserve"> БСГ В40 П4  F300 W12</t>
  </si>
  <si>
    <t>БСГ В7,5 П4 F100 W4</t>
  </si>
  <si>
    <t xml:space="preserve"> БСГ В20 П4 F150 W6</t>
  </si>
  <si>
    <t xml:space="preserve"> БСГ В22,5 П4  F200 W6</t>
  </si>
  <si>
    <t xml:space="preserve"> БСГ В25 П4  F200 W8</t>
  </si>
  <si>
    <t xml:space="preserve"> БСГ В30 П4  F300 W12</t>
  </si>
  <si>
    <t>П4</t>
  </si>
  <si>
    <t>16-20</t>
  </si>
  <si>
    <t>Класс бетона В</t>
  </si>
  <si>
    <t>ФП (П) 1%</t>
  </si>
  <si>
    <t>Ф-1 (П) 1,3%</t>
  </si>
  <si>
    <t>М100 Пк2 F50</t>
  </si>
  <si>
    <t>М150 Пк2 F50</t>
  </si>
  <si>
    <t>М200 Пк2 F50</t>
  </si>
  <si>
    <t>Пк2</t>
  </si>
  <si>
    <t>№0878807</t>
  </si>
  <si>
    <t>№0878802</t>
  </si>
  <si>
    <t>Краткое название</t>
  </si>
  <si>
    <t>Юридический адрес</t>
  </si>
  <si>
    <t>Адрес доставки</t>
  </si>
  <si>
    <t>Номер накладной</t>
  </si>
  <si>
    <t>Дата</t>
  </si>
  <si>
    <t>Объем бетона(раствора)</t>
  </si>
  <si>
    <t>Бетон  (раствор)</t>
  </si>
  <si>
    <t xml:space="preserve">ПМД для паспорта </t>
  </si>
  <si>
    <t>ПМД для загрузки оператору</t>
  </si>
  <si>
    <t xml:space="preserve"> </t>
  </si>
  <si>
    <t>ПМД-5</t>
  </si>
  <si>
    <t>ПМД 2%</t>
  </si>
  <si>
    <t>ПМД-10</t>
  </si>
  <si>
    <t>ПМД 3%</t>
  </si>
  <si>
    <t>ПМД-15</t>
  </si>
  <si>
    <t>ПМД 4%</t>
  </si>
  <si>
    <t>ПМД-20</t>
  </si>
  <si>
    <t>ПМД 5%</t>
  </si>
  <si>
    <t>Заполнитель</t>
  </si>
  <si>
    <t>Гранит 5/20</t>
  </si>
  <si>
    <t>Гравий 5/20</t>
  </si>
  <si>
    <t>Диспечер</t>
  </si>
  <si>
    <t>2 часа</t>
  </si>
  <si>
    <t>Проектный класс бетона по прочности и требуемая прочность бетона в партии</t>
  </si>
  <si>
    <t>70% прочности</t>
  </si>
  <si>
    <t xml:space="preserve">  </t>
  </si>
  <si>
    <t>МО, Мытищинский р-н, д. Погорелки</t>
  </si>
  <si>
    <t>МО, Мытищинский район, д. Пирогово</t>
  </si>
  <si>
    <t>МО, Мытищинский р-н, д. Болтино</t>
  </si>
  <si>
    <t>МО, Мытищинский р-н, д. Витенево</t>
  </si>
  <si>
    <t>МО, Мытищинский р-н, д. Вешки</t>
  </si>
  <si>
    <t xml:space="preserve"> БСГ В30 П3  F200 W10</t>
  </si>
  <si>
    <t>П3</t>
  </si>
  <si>
    <t xml:space="preserve"> БСГ В30 П4  F200 W10</t>
  </si>
  <si>
    <t>БСГ В7,5 П3 F100 W4</t>
  </si>
  <si>
    <t xml:space="preserve"> БСГ В20 П3 F150 W6</t>
  </si>
  <si>
    <t xml:space="preserve"> БСГ В22,5 П3  F200 W6</t>
  </si>
  <si>
    <t xml:space="preserve"> БСГ В25 П3  F200 W8</t>
  </si>
  <si>
    <t xml:space="preserve"> БСГ В30 П3  F300 W12</t>
  </si>
  <si>
    <t xml:space="preserve"> БСГ В35 П3  F200 W10</t>
  </si>
  <si>
    <t xml:space="preserve"> БСГ В35 П3  F300 W12</t>
  </si>
  <si>
    <t xml:space="preserve"> БСГ В40 П3  F300 W12</t>
  </si>
  <si>
    <t>МО,г. Мытищи,Волковское шоссе</t>
  </si>
  <si>
    <t>БСГ В12,5 П3 F100 W4</t>
  </si>
  <si>
    <t>БСГ В12,5 П4 F100 W4</t>
  </si>
  <si>
    <t>11-15</t>
  </si>
  <si>
    <t>БСГ В10 П4 F100 W4</t>
  </si>
  <si>
    <t>БСГ В10 П3 F100 W4</t>
  </si>
  <si>
    <t xml:space="preserve"> БСГ В17,5 П4 F150 W6</t>
  </si>
  <si>
    <t xml:space="preserve"> БСГ В17,5 П3 F150 W6</t>
  </si>
  <si>
    <t>МО, Мытищинский р-н, д. Ульянково</t>
  </si>
  <si>
    <t>МО,г. Долгопрудный , ул. Восточная, д.1</t>
  </si>
  <si>
    <t>МО, Мытищинский р-он, д. Осташково</t>
  </si>
  <si>
    <t xml:space="preserve"> БСГ В15 W2 F50 Ж4</t>
  </si>
  <si>
    <t xml:space="preserve"> БСГ В15 П4 F150 W6</t>
  </si>
  <si>
    <t>МО, Мытищинский р-н, д. Сорокино</t>
  </si>
  <si>
    <t>Ж4</t>
  </si>
  <si>
    <t>-</t>
  </si>
  <si>
    <t>РТ 0,8%</t>
  </si>
  <si>
    <t>МО, Мытищинский р-н, д. Афанасово</t>
  </si>
  <si>
    <t>г. Москва , Амурская улица</t>
  </si>
  <si>
    <t>МО, Мытищинский р-н, д. Беляниново</t>
  </si>
  <si>
    <t xml:space="preserve">г. Москва , ул. Бирюсинка </t>
  </si>
  <si>
    <t>г. Москва , ул. Западная</t>
  </si>
  <si>
    <t>г. Москва ,ул.Садовая-Сухаревская</t>
  </si>
  <si>
    <t>г. Москва ,м. Семеновский Вал</t>
  </si>
  <si>
    <t>г. Москва , ул. Молостовых</t>
  </si>
  <si>
    <t>г. Москва , 2-ой Лучевой проезд</t>
  </si>
  <si>
    <t>г. Москва , Большая Семеновская</t>
  </si>
  <si>
    <t>МО, Мытищинский район, д. Жестово</t>
  </si>
  <si>
    <t>г. Москва , Измайловское шоссе</t>
  </si>
  <si>
    <t>МО, Мытищинский р-н, д. Чиверево</t>
  </si>
  <si>
    <t>Самовывоз</t>
  </si>
  <si>
    <t xml:space="preserve"> БСГ В7,5 W2 F50 Ж4</t>
  </si>
  <si>
    <t>МО, Мытищинский район, д. Никульское</t>
  </si>
  <si>
    <t>г москва ул новолучаинская</t>
  </si>
  <si>
    <t>№ :</t>
  </si>
  <si>
    <t>МАРКА:</t>
  </si>
  <si>
    <t>ЗАПОЛНИТЕЛЬ:</t>
  </si>
  <si>
    <t>КОЛЛИЧЕСТВО:</t>
  </si>
  <si>
    <t>АДРЕС ДОСТАВКИ:</t>
  </si>
  <si>
    <t>ФИРМА:</t>
  </si>
  <si>
    <t>Кожемяка М.Ф.</t>
  </si>
  <si>
    <t>Зябликов Н.Р.</t>
  </si>
  <si>
    <t>Подстанция Летово</t>
  </si>
  <si>
    <t xml:space="preserve"> БСГ В15 П4 F200 W6 ГОСТ 7473-94</t>
  </si>
  <si>
    <t xml:space="preserve">ООО "----------"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</si>
</sst>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16" fillId="8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5" fontId="5" fillId="0" borderId="2" xfId="0" applyNumberFormat="1" applyFont="1" applyBorder="1" applyAlignment="1"/>
    <xf numFmtId="0" fontId="0" fillId="0" borderId="2" xfId="0" applyBorder="1" applyAlignment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165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/>
    <xf numFmtId="0" fontId="1" fillId="0" borderId="2" xfId="0" applyFont="1" applyBorder="1" applyAlignment="1"/>
    <xf numFmtId="0" fontId="6" fillId="7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8" borderId="4" xfId="0" applyNumberFormat="1" applyFont="1" applyFill="1" applyBorder="1" applyAlignment="1">
      <alignment horizontal="center" vertical="center" wrapText="1"/>
    </xf>
    <xf numFmtId="0" fontId="15" fillId="8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opLeftCell="A25" zoomScaleNormal="100" workbookViewId="0">
      <selection activeCell="D7" sqref="D7:N10"/>
    </sheetView>
  </sheetViews>
  <sheetFormatPr defaultRowHeight="14.5" x14ac:dyDescent="0.35"/>
  <cols>
    <col min="1" max="1" width="15" customWidth="1"/>
    <col min="2" max="2" width="10.453125" customWidth="1"/>
    <col min="3" max="3" width="10.54296875" customWidth="1"/>
    <col min="5" max="5" width="7.1796875" customWidth="1"/>
    <col min="6" max="6" width="17.54296875" customWidth="1"/>
    <col min="7" max="7" width="7.54296875" customWidth="1"/>
    <col min="12" max="12" width="11.7265625" customWidth="1"/>
    <col min="14" max="14" width="17" customWidth="1"/>
    <col min="15" max="15" width="4.26953125" customWidth="1"/>
    <col min="16" max="16" width="13.81640625" customWidth="1"/>
    <col min="17" max="17" width="4" customWidth="1"/>
    <col min="18" max="18" width="29" hidden="1" customWidth="1"/>
    <col min="19" max="19" width="59" customWidth="1"/>
    <col min="20" max="20" width="3" customWidth="1"/>
  </cols>
  <sheetData>
    <row r="1" spans="1:20" ht="19.5" hidden="1" customHeight="1" x14ac:dyDescent="0.4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0" ht="14.25" hidden="1" customHeigh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t="s">
        <v>76</v>
      </c>
    </row>
    <row r="3" spans="1:20" ht="18.75" hidden="1" customHeight="1" x14ac:dyDescent="0.45">
      <c r="A3" s="8"/>
      <c r="B3" s="8"/>
      <c r="C3" s="8"/>
      <c r="D3" s="8"/>
      <c r="E3" s="8"/>
      <c r="F3" s="8"/>
      <c r="G3" s="8"/>
      <c r="H3" s="8"/>
      <c r="I3" s="65" t="s">
        <v>5</v>
      </c>
      <c r="J3" s="65"/>
      <c r="K3" s="65"/>
      <c r="L3" s="65"/>
      <c r="M3" s="65"/>
      <c r="N3" s="65"/>
    </row>
    <row r="4" spans="1:20" ht="27.75" customHeight="1" x14ac:dyDescent="0.45">
      <c r="A4" s="62" t="s">
        <v>6</v>
      </c>
      <c r="B4" s="62"/>
      <c r="C4" s="6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S4" t="s">
        <v>76</v>
      </c>
    </row>
    <row r="5" spans="1:20" ht="24" customHeight="1" x14ac:dyDescent="0.5">
      <c r="A5" s="66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>
        <f>S11</f>
        <v>1125</v>
      </c>
      <c r="N5" s="67"/>
    </row>
    <row r="6" spans="1:20" ht="18.75" customHeight="1" x14ac:dyDescent="0.4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20" ht="28.5" customHeight="1" x14ac:dyDescent="0.35">
      <c r="A7" s="68" t="s">
        <v>8</v>
      </c>
      <c r="B7" s="68"/>
      <c r="C7" s="69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20" ht="9" customHeight="1" x14ac:dyDescent="0.35">
      <c r="A8" s="68"/>
      <c r="B8" s="68"/>
      <c r="C8" s="69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20" ht="18.75" customHeight="1" x14ac:dyDescent="0.45">
      <c r="A9" s="61" t="s">
        <v>9</v>
      </c>
      <c r="B9" s="61"/>
      <c r="C9" s="61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P9" t="s">
        <v>148</v>
      </c>
      <c r="R9" s="31" t="s">
        <v>2</v>
      </c>
      <c r="S9" s="35"/>
      <c r="T9" s="28"/>
    </row>
    <row r="10" spans="1:20" ht="45" customHeight="1" x14ac:dyDescent="0.45">
      <c r="A10" s="8"/>
      <c r="B10" s="8"/>
      <c r="C10" s="8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1"/>
      <c r="R10" s="30" t="s">
        <v>71</v>
      </c>
      <c r="S10" s="36">
        <v>43697</v>
      </c>
      <c r="T10" s="28"/>
    </row>
    <row r="11" spans="1:20" ht="15" customHeight="1" x14ac:dyDescent="0.45">
      <c r="A11" s="8"/>
      <c r="B11" s="8"/>
      <c r="C11" s="8"/>
      <c r="D11" s="9"/>
      <c r="E11" s="9"/>
      <c r="F11" s="9"/>
      <c r="G11" s="45"/>
      <c r="H11" s="9"/>
      <c r="I11" s="9"/>
      <c r="J11" s="9"/>
      <c r="K11" s="9"/>
      <c r="L11" s="9"/>
      <c r="M11" s="9"/>
      <c r="N11" s="9"/>
      <c r="P11" t="s">
        <v>143</v>
      </c>
      <c r="R11" s="31" t="s">
        <v>70</v>
      </c>
      <c r="S11" s="32">
        <v>1125</v>
      </c>
      <c r="T11" s="28"/>
    </row>
    <row r="12" spans="1:20" ht="15" customHeight="1" x14ac:dyDescent="0.45">
      <c r="A12" s="62" t="s">
        <v>10</v>
      </c>
      <c r="B12" s="63"/>
      <c r="C12" s="63"/>
      <c r="D12" s="71" t="s">
        <v>153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P12" t="s">
        <v>144</v>
      </c>
      <c r="R12" s="30" t="s">
        <v>73</v>
      </c>
      <c r="S12" s="37" t="s">
        <v>152</v>
      </c>
      <c r="T12" s="28"/>
    </row>
    <row r="13" spans="1:20" ht="15" customHeight="1" x14ac:dyDescent="0.35">
      <c r="A13" s="61" t="s">
        <v>9</v>
      </c>
      <c r="B13" s="61"/>
      <c r="C13" s="6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P13" t="s">
        <v>145</v>
      </c>
      <c r="R13" s="31" t="s">
        <v>85</v>
      </c>
      <c r="S13" s="38" t="s">
        <v>87</v>
      </c>
      <c r="T13" s="28"/>
    </row>
    <row r="14" spans="1:20" ht="14.25" customHeight="1" x14ac:dyDescent="0.45">
      <c r="A14" s="8"/>
      <c r="B14" s="8"/>
      <c r="C14" s="8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P14" t="s">
        <v>146</v>
      </c>
      <c r="R14" s="30" t="s">
        <v>72</v>
      </c>
      <c r="S14" s="37">
        <v>3</v>
      </c>
      <c r="T14" s="28"/>
    </row>
    <row r="15" spans="1:20" ht="14.25" customHeight="1" x14ac:dyDescent="0.45">
      <c r="A15" s="8"/>
      <c r="B15" s="8"/>
      <c r="C15" s="8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R15" s="31" t="s">
        <v>3</v>
      </c>
      <c r="S15" s="32"/>
      <c r="T15" s="28"/>
    </row>
    <row r="16" spans="1:20" ht="10.5" customHeight="1" x14ac:dyDescent="0.4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R16" s="30"/>
      <c r="S16" s="37"/>
      <c r="T16" s="28"/>
    </row>
    <row r="17" spans="1:20" ht="14.25" customHeight="1" x14ac:dyDescent="0.45">
      <c r="A17" s="62" t="s">
        <v>11</v>
      </c>
      <c r="B17" s="63"/>
      <c r="C17" s="63"/>
      <c r="D17" s="72" t="s">
        <v>151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R17" s="31" t="s">
        <v>4</v>
      </c>
      <c r="S17" s="32"/>
      <c r="T17" s="28"/>
    </row>
    <row r="18" spans="1:20" ht="10.5" customHeight="1" x14ac:dyDescent="0.45">
      <c r="A18" s="8"/>
      <c r="B18" s="8"/>
      <c r="C18" s="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R18" s="30"/>
      <c r="S18" s="37"/>
      <c r="T18" s="28"/>
    </row>
    <row r="19" spans="1:20" ht="18.75" customHeight="1" x14ac:dyDescent="0.4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R19" s="31" t="s">
        <v>74</v>
      </c>
      <c r="S19" s="32" t="s">
        <v>92</v>
      </c>
      <c r="T19" s="28"/>
    </row>
    <row r="20" spans="1:20" ht="18.75" customHeight="1" x14ac:dyDescent="0.45">
      <c r="A20" s="62" t="s">
        <v>12</v>
      </c>
      <c r="B20" s="63"/>
      <c r="C20" s="63"/>
      <c r="D20" s="63"/>
      <c r="E20" s="63"/>
      <c r="F20" s="63"/>
      <c r="G20" s="63"/>
      <c r="H20" s="63"/>
      <c r="I20" s="63"/>
      <c r="J20" s="63"/>
      <c r="K20" s="75">
        <f>S10</f>
        <v>43697</v>
      </c>
      <c r="L20" s="76"/>
      <c r="M20" s="76"/>
      <c r="N20" s="76"/>
      <c r="R20" s="30"/>
      <c r="S20" s="37"/>
      <c r="T20" s="28"/>
    </row>
    <row r="21" spans="1:20" ht="18.75" customHeight="1" x14ac:dyDescent="0.4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R21" s="31" t="s">
        <v>75</v>
      </c>
      <c r="S21" s="32" t="s">
        <v>92</v>
      </c>
      <c r="T21" s="28"/>
    </row>
    <row r="22" spans="1:20" ht="18.75" customHeight="1" x14ac:dyDescent="0.45">
      <c r="A22" s="62" t="s">
        <v>13</v>
      </c>
      <c r="B22" s="63"/>
      <c r="C22" s="63"/>
      <c r="D22" s="63"/>
      <c r="E22" s="63"/>
      <c r="F22" s="63"/>
      <c r="G22" s="63"/>
      <c r="H22" s="63"/>
      <c r="I22" s="63"/>
      <c r="J22" s="63"/>
      <c r="K22" s="77" t="str">
        <f>S12</f>
        <v xml:space="preserve"> БСГ В15 П4 F200 W6 ГОСТ 7473-94</v>
      </c>
      <c r="L22" s="78"/>
      <c r="M22" s="78"/>
      <c r="N22" s="78"/>
      <c r="R22" s="29"/>
      <c r="S22" s="39"/>
      <c r="T22" s="28"/>
    </row>
    <row r="23" spans="1:20" ht="18.75" customHeight="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P23" t="s">
        <v>147</v>
      </c>
      <c r="R23" s="33" t="s">
        <v>69</v>
      </c>
      <c r="S23" s="91"/>
      <c r="T23" s="28"/>
    </row>
    <row r="24" spans="1:20" ht="18.75" customHeight="1" x14ac:dyDescent="0.45">
      <c r="A24" s="62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77">
        <f>IF('Главный Лист'!S12=состав!B2, состав!A2,IF('Главный Лист'!S12=состав!B4, состав!A4, IF('Главный Лист'!S12=состав!B5, состав!A5,IF('Главный Лист'!S12=состав!B7, состав!A7,IF('Главный Лист'!S12=состав!B8, состав!A8,IF('Главный Лист'!S12=состав!B9, состав!A9,IF('Главный Лист'!S12=состав!B10, состав!A10,IF('Главный Лист'!S12=состав!B11, состав!A11,IF('Главный Лист'!S12=состав!B12, состав!A12,IF('Главный Лист'!S12=состав!B13, состав!A13,IF('Главный Лист'!S12=состав!B14, состав!A14,IF('Главный Лист'!S12=состав!B15, состав!A15,IF('Главный Лист'!S12=состав!B16, состав!A16,IF('Главный Лист'!S12=состав!B17, состав!A17,))))))))))))))</f>
        <v>4</v>
      </c>
      <c r="L24" s="78"/>
      <c r="M24" s="78"/>
      <c r="N24" s="78"/>
      <c r="R24" s="34"/>
      <c r="S24" s="92"/>
      <c r="T24" s="28"/>
    </row>
    <row r="25" spans="1:20" ht="18.75" customHeight="1" x14ac:dyDescent="0.4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R25" s="33" t="s">
        <v>88</v>
      </c>
      <c r="S25" s="38"/>
      <c r="T25" s="28"/>
    </row>
    <row r="26" spans="1:20" ht="18.75" customHeight="1" x14ac:dyDescent="0.45">
      <c r="A26" s="62" t="s">
        <v>15</v>
      </c>
      <c r="B26" s="63"/>
      <c r="C26" s="63"/>
      <c r="D26" s="63"/>
      <c r="E26" s="63"/>
      <c r="F26" s="63"/>
      <c r="G26" s="63"/>
      <c r="H26" s="63"/>
      <c r="I26" s="63"/>
      <c r="J26" s="63"/>
      <c r="K26" s="79">
        <f>S14</f>
        <v>3</v>
      </c>
      <c r="L26" s="80"/>
      <c r="M26" s="80"/>
      <c r="N26" s="80"/>
      <c r="R26" s="34" t="s">
        <v>39</v>
      </c>
      <c r="S26" s="40"/>
      <c r="T26" s="28"/>
    </row>
    <row r="27" spans="1:20" ht="18.75" customHeight="1" x14ac:dyDescent="0.4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20" ht="18.75" customHeight="1" x14ac:dyDescent="0.35">
      <c r="A28" s="73" t="s">
        <v>16</v>
      </c>
      <c r="B28" s="74"/>
      <c r="C28" s="74"/>
      <c r="D28" s="74"/>
      <c r="E28" s="74"/>
      <c r="F28" s="74"/>
      <c r="G28" s="74"/>
      <c r="H28" s="74"/>
      <c r="I28" s="74"/>
      <c r="J28" s="63"/>
      <c r="K28" s="93" t="str">
        <f>IF('Главный Лист'!S12=состав!B2,состав!D2,IF('Главный Лист'!S12=состав!B3,состав!D3,IF('Главный Лист'!S12=состав!B4,состав!D4,IF('Главный Лист'!S12=состав!B5,состав!D5,IF('Главный Лист'!S12=состав!B6,состав!D6,IF('Главный Лист'!S12=состав!B7,состав!D7,IF('Главный Лист'!S12=состав!B8,состав!D8,IF('Главный Лист'!S12=состав!B9,состав!D9,IF('Главный Лист'!S12=состав!B10,состав!D10,IF('Главный Лист'!S12=состав!B11,состав!D11,IF('Главный Лист'!S12=состав!B12,состав!D12,IF('Главный Лист'!S12=состав!B13,состав!D13,IF('Главный Лист'!S12=состав!B14,состав!D14,IF('Главный Лист'!S12=состав!B15,состав!D15,IF('Главный Лист'!S12=состав!B16,состав!D16,IF('Главный Лист'!S12=состав!B17,состав!D17,IF('Главный Лист'!S12=состав!B18,состав!D18,IF('Главный Лист'!S12=состав!B19,состав!D19,IF('Главный Лист'!S12=состав!B20,состав!D20,IF('Главный Лист'!S12=состав!B21,состав!D21,IF('Главный Лист'!S12=состав!B22,состав!D22,IF('Главный Лист'!S12=состав!B23,состав!D23,IF('Главный Лист'!S12=состав!B24,состав!D24,IF('Главный Лист'!S12=состав!B25,состав!D25,IF('Главный Лист'!S12=состав!B26,состав!D26,IF('Главный Лист'!S12=состав!B27,состав!D27,IF('Главный Лист'!S12=состав!B28,состав!D28,IF('Главный Лист'!S12=состав!B29,состав!D29,IF('Главный Лист'!S12=состав!B30,состав!D30,IF('Главный Лист'!S12=состав!B31,состав!D31,IF('Главный Лист'!S12=состав!B32,состав!D32,)))))))))))))))))))))))))))))))</f>
        <v>16-20</v>
      </c>
      <c r="L28" s="94"/>
      <c r="M28" s="96" t="str">
        <f>IF('Главный Лист'!S12=состав!B2, состав!C2,IF('Главный Лист'!S12=состав!B3, состав!C3,IF('Главный Лист'!S12=состав!B4, состав!C4, IF('Главный Лист'!S12=состав!B5, состав!C5,IF('Главный Лист'!S12=состав!B6, состав!C6,IF('Главный Лист'!S12=состав!B7, состав!C7,IF('Главный Лист'!S12=состав!B8, состав!C8,IF('Главный Лист'!S12=состав!B9, состав!C9,IF('Главный Лист'!S12=состав!B10, состав!C10,IF('Главный Лист'!S12=состав!B11, состав!C11,IF('Главный Лист'!S12=состав!B12, состав!C12,IF('Главный Лист'!S12=состав!B13, состав!C13,IF('Главный Лист'!S12=состав!B14, состав!C14,IF('Главный Лист'!S12=состав!B15, состав!C15,IF('Главный Лист'!S12=состав!B16, состав!C16,IF('Главный Лист'!S12=состав!B17, состав!C17,IF('Главный Лист'!S12=состав!B18, состав!C18,IF('Главный Лист'!S12=состав!B19, состав!C19,IF('Главный Лист'!S12=состав!B20, состав!C20,IF('Главный Лист'!S12=состав!B21, состав!C21,IF('Главный Лист'!S12=состав!B22, состав!C22,IF('Главный Лист'!S12=состав!B23, состав!C23,IF('Главный Лист'!S12=состав!B24, состав!C24,IF('Главный Лист'!S12=состав!B25, состав!C256,IF('Главный Лист'!S12=состав!B26, состав!C26,IF('Главный Лист'!S12=состав!B27, состав!C27,IF('Главный Лист'!S12=состав!B28, состав!C28,IF('Главный Лист'!S12=состав!B29, состав!C29,IF('Главный Лист'!S12=состав!B30, состав!C30,IF('Главный Лист'!S12=состав!B31, состав!C31,IF('Главный Лист'!S12=состав!B32, состав!C32,)))))))))))))))))))))))))))))))</f>
        <v>П4</v>
      </c>
      <c r="N28" s="97"/>
    </row>
    <row r="29" spans="1:20" ht="18.75" customHeight="1" x14ac:dyDescent="0.35">
      <c r="A29" s="74"/>
      <c r="B29" s="74"/>
      <c r="C29" s="74"/>
      <c r="D29" s="74"/>
      <c r="E29" s="74"/>
      <c r="F29" s="74"/>
      <c r="G29" s="74"/>
      <c r="H29" s="74"/>
      <c r="I29" s="74"/>
      <c r="J29" s="63"/>
      <c r="K29" s="95"/>
      <c r="L29" s="95"/>
      <c r="M29" s="77"/>
      <c r="N29" s="77"/>
      <c r="S29" t="s">
        <v>76</v>
      </c>
    </row>
    <row r="30" spans="1:20" ht="18.75" customHeight="1" x14ac:dyDescent="0.4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20" ht="18.75" customHeight="1" x14ac:dyDescent="0.45">
      <c r="A31" s="62" t="s">
        <v>17</v>
      </c>
      <c r="B31" s="63"/>
      <c r="C31" s="63"/>
      <c r="D31" s="63"/>
      <c r="E31" s="63"/>
      <c r="F31" s="63"/>
      <c r="G31" s="63"/>
      <c r="H31" s="63"/>
      <c r="I31" s="63"/>
      <c r="J31" s="63"/>
      <c r="K31" s="8"/>
      <c r="L31" s="8"/>
      <c r="M31" s="8"/>
      <c r="N31" s="8"/>
    </row>
    <row r="32" spans="1:20" ht="18.75" customHeight="1" x14ac:dyDescent="0.4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ht="18.75" customHeight="1" x14ac:dyDescent="0.45">
      <c r="A33" s="62" t="s">
        <v>18</v>
      </c>
      <c r="B33" s="63"/>
      <c r="C33" s="63"/>
      <c r="D33" s="63"/>
      <c r="E33" s="63"/>
      <c r="F33" s="63"/>
      <c r="G33" s="63"/>
      <c r="H33" s="63"/>
      <c r="I33" s="63"/>
      <c r="J33" s="63"/>
      <c r="K33" s="77" t="s">
        <v>89</v>
      </c>
      <c r="L33" s="78"/>
      <c r="M33" s="78"/>
      <c r="N33" s="78"/>
    </row>
    <row r="34" spans="1:15" ht="18.75" customHeight="1" x14ac:dyDescent="0.4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 ht="18.75" customHeight="1" x14ac:dyDescent="0.45">
      <c r="A35" s="62" t="s">
        <v>19</v>
      </c>
      <c r="B35" s="63"/>
      <c r="C35" s="63"/>
      <c r="D35" s="63"/>
      <c r="E35" s="63"/>
      <c r="F35" s="63"/>
      <c r="G35" s="63"/>
      <c r="H35" s="63"/>
      <c r="I35" s="63"/>
      <c r="J35" s="63"/>
      <c r="K35" s="77" t="str">
        <f>S13</f>
        <v>Гравий 5/20</v>
      </c>
      <c r="L35" s="78"/>
      <c r="M35" s="78"/>
      <c r="N35" s="78"/>
      <c r="O35" s="3"/>
    </row>
    <row r="36" spans="1:15" ht="18.75" customHeight="1" x14ac:dyDescent="0.4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"/>
    </row>
    <row r="37" spans="1:15" ht="18.75" customHeight="1" x14ac:dyDescent="0.45">
      <c r="A37" s="62" t="s">
        <v>20</v>
      </c>
      <c r="B37" s="63"/>
      <c r="C37" s="63"/>
      <c r="D37" s="63"/>
      <c r="E37" s="63"/>
      <c r="F37" s="63"/>
      <c r="G37" s="63"/>
      <c r="H37" s="63"/>
      <c r="I37" s="63"/>
      <c r="J37" s="63"/>
      <c r="K37" s="77" t="str">
        <f>IF('Главный Лист'!S12=состав!B2,состав!I2,IF('Главный Лист'!S12=состав!B3,состав!I3,IF('Главный Лист'!S12=состав!B4,состав!I4,IF('Главный Лист'!S12=состав!B5,состав!I5,IF('Главный Лист'!S12=состав!B6,состав!I6,IF('Главный Лист'!S12=состав!B7,состав!I7,IF('Главный Лист'!S12=состав!B8,состав!I8,IF('Главный Лист'!S12=состав!B9,состав!I9,IF('Главный Лист'!S12=состав!B10,состав!I10,IF('Главный Лист'!S12=состав!B11,состав!I11,IF('Главный Лист'!S12=состав!B12,состав!I12,IF('Главный Лист'!S12=состав!B13,состав!I13,IF('Главный Лист'!S12=состав!B14,состав!I14,IF('Главный Лист'!S12=состав!B15,состав!I15,IF('Главный Лист'!S12=состав!B16,состав!I16,IF('Главный Лист'!S12=состав!B17,состав!I17,IF('Главный Лист'!S12=состав!B18,состав!I18,IF('Главный Лист'!S12=состав!B19,состав!I19,IF('Главный Лист'!S12=состав!B20,состав!I20,IF('Главный Лист'!S12=состав!B21,состав!I21,IF('Главный Лист'!S12=состав!B22,состав!I22,IF('Главный Лист'!S12=состав!B23,состав!I23,IF('Главный Лист'!S12=состав!B24,состав!I24,IF('Главный Лист'!S12=состав!B25,состав!I25,IF('Главный Лист'!S12=состав!B26,состав!I26,IF('Главный Лист'!S12=состав!B27,состав!I27,IF('Главный Лист'!S12=состав!B28,состав!I28,IF('Главный Лист'!S12=состав!B29,состав!I29,IF('Главный Лист'!S12=состав!B30,состав!I30,IF('Главный Лист'!S12=состав!B31,состав!I31,IF('Главный Лист'!S12=состав!B32,состав!I32,)))))))))))))))))))))))))))))))</f>
        <v>№0878802</v>
      </c>
      <c r="L37" s="78"/>
      <c r="M37" s="78"/>
      <c r="N37" s="78"/>
      <c r="O37" s="3"/>
    </row>
    <row r="38" spans="1:15" ht="18.75" customHeight="1" x14ac:dyDescent="0.4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"/>
    </row>
    <row r="39" spans="1:15" ht="18.75" customHeight="1" x14ac:dyDescent="0.45">
      <c r="A39" s="8" t="s">
        <v>90</v>
      </c>
      <c r="B39" s="8"/>
      <c r="C39" s="8"/>
      <c r="D39" s="8"/>
      <c r="E39" s="8"/>
      <c r="F39" s="8"/>
      <c r="G39" s="8"/>
      <c r="H39" s="8"/>
      <c r="I39" s="8"/>
      <c r="J39" s="8"/>
      <c r="K39" s="83"/>
      <c r="L39" s="84"/>
      <c r="M39" s="84"/>
      <c r="N39" s="84"/>
      <c r="O39" s="3"/>
    </row>
    <row r="40" spans="1:15" ht="18.75" customHeight="1" x14ac:dyDescent="0.4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"/>
    </row>
    <row r="41" spans="1:15" ht="18.75" customHeight="1" x14ac:dyDescent="0.45">
      <c r="A41" s="62" t="s">
        <v>21</v>
      </c>
      <c r="B41" s="63"/>
      <c r="C41" s="63"/>
      <c r="D41" s="11">
        <v>28</v>
      </c>
      <c r="E41" s="8" t="s">
        <v>22</v>
      </c>
      <c r="F41" s="10" t="s">
        <v>23</v>
      </c>
      <c r="G41" s="47"/>
      <c r="H41" s="67">
        <f>IF('Главный Лист'!S12=состав!B2,состав!E2,IF('Главный Лист'!S12=состав!B3,состав!E3,IF('Главный Лист'!S12=состав!B4,состав!E4,IF('Главный Лист'!S12=состав!B5,состав!E5,IF('Главный Лист'!S12=состав!B6,состав!E6,IF('Главный Лист'!S12=состав!B7,состав!E7,IF('Главный Лист'!S12=состав!B8,состав!E8,IF('Главный Лист'!S12=состав!B9,состав!E9,IF('Главный Лист'!S12=состав!B10,состав!E10,IF('Главный Лист'!S12=состав!B11,состав!E11,IF('Главный Лист'!S12=состав!B12,состав!E12,IF('Главный Лист'!S12=состав!B13,состав!E13,IF('Главный Лист'!S12=состав!B14,состав!E14,IF('Главный Лист'!S12=состав!B15,состав!E15,IF('Главный Лист'!S12=состав!B16,состав!E16,IF('Главный Лист'!S12=состав!B17,состав!E17,IF('Главный Лист'!S12=состав!B18,состав!E18,IF('Главный Лист'!S12=состав!B19,состав!E19,IF('Главный Лист'!S12=состав!B20,состав!E20,IF('Главный Лист'!S12=состав!B21,состав!E21,IF('Главный Лист'!S12=состав!B22,состав!E22,IF('Главный Лист'!S12=состав!B23,состав!E23,IF('Главный Лист'!S12=состав!B24,состав!E24,IF('Главный Лист'!S12=состав!B25,состав!E25,IF('Главный Лист'!S12=состав!B26,состав!E26,IF('Главный Лист'!S12=состав!B27,состав!E27,IF('Главный Лист'!S12=состав!B28,состав!E28,IF('Главный Лист'!S12=состав!B29,состав!E29,IF('Главный Лист'!S12=состав!B30,состав!E30,IF('Главный Лист'!S12=состав!B31,состав!E31,IF('Главный Лист'!S12=состав!B32,состав!E32,)))))))))))))))))))))))))))))))</f>
        <v>15</v>
      </c>
      <c r="I41" s="81"/>
      <c r="J41" s="8" t="s">
        <v>24</v>
      </c>
      <c r="K41" s="89">
        <f>IF('Главный Лист'!S12=состав!B2,состав!F2,IF('Главный Лист'!S12=состав!B3,состав!F3,IF('Главный Лист'!S12=состав!B4,состав!F4,IF('Главный Лист'!S12=состав!B5,состав!F5,IF('Главный Лист'!S12=состав!B6,состав!F6,IF('Главный Лист'!S12=состав!B7,состав!F7,IF('Главный Лист'!S12=состав!B8,состав!F8,IF('Главный Лист'!S12=состав!B9,состав!F9,IF('Главный Лист'!S12=состав!B10,состав!F10,IF('Главный Лист'!S12=состав!B11,состав!F11,IF('Главный Лист'!S12=состав!B12,состав!F12,IF('Главный Лист'!S12=состав!B13,состав!F13,IF('Главный Лист'!S12=состав!B14,состав!F14,IF('Главный Лист'!S12=состав!B15,состав!F15,IF('Главный Лист'!S12=состав!B16,состав!F16,IF('Главный Лист'!S12=состав!B17,состав!F17,IF('Главный Лист'!S12=состав!B18,состав!F18,IF('Главный Лист'!S12=состав!B19,состав!F19,IF('Главный Лист'!S12=состав!B20,состав!F20,IF('Главный Лист'!S12=состав!B21,состав!F21,IF('Главный Лист'!S12=состав!B22,состав!F22,IF('Главный Лист'!S12=состав!B23,состав!F23,IF('Главный Лист'!S12=состав!B24,состав!F24,IF('Главный Лист'!S12=состав!B25,состав!F25,IF('Главный Лист'!S12=состав!B26,состав!F26,IF('Главный Лист'!S12=состав!B27,состав!F27,IF('Главный Лист'!S12=состав!B28,состав!F28,IF('Главный Лист'!S12=состав!B29,состав!F29,IF('Главный Лист'!S12=состав!B30,состав!F30,IF('Главный Лист'!S12=состав!B31,состав!F31,IF('Главный Лист'!S12=состав!B32,состав!F32,)))))))))))))))))))))))))))))))</f>
        <v>19.600000000000001</v>
      </c>
      <c r="L41" s="90"/>
      <c r="M41" s="90"/>
      <c r="N41" s="8" t="s">
        <v>27</v>
      </c>
      <c r="O41" s="3"/>
    </row>
    <row r="42" spans="1:15" ht="18.75" customHeight="1" x14ac:dyDescent="0.45">
      <c r="A42" s="8"/>
      <c r="B42" s="8"/>
      <c r="C42" s="8"/>
      <c r="D42" s="8"/>
      <c r="E42" s="8"/>
      <c r="F42" s="8"/>
      <c r="G42" s="8"/>
      <c r="H42" s="70" t="s">
        <v>25</v>
      </c>
      <c r="I42" s="70"/>
      <c r="J42" s="8"/>
      <c r="K42" s="70" t="s">
        <v>26</v>
      </c>
      <c r="L42" s="70"/>
      <c r="M42" s="70"/>
      <c r="N42" s="8"/>
      <c r="O42" s="3"/>
    </row>
    <row r="43" spans="1:15" ht="18.75" customHeight="1" x14ac:dyDescent="0.45">
      <c r="A43" s="62" t="s">
        <v>30</v>
      </c>
      <c r="B43" s="63"/>
      <c r="C43" s="63"/>
      <c r="D43" s="63"/>
      <c r="E43" s="63"/>
      <c r="F43" s="63"/>
      <c r="G43" s="46"/>
      <c r="H43" s="11">
        <v>7</v>
      </c>
      <c r="I43" s="8" t="s">
        <v>28</v>
      </c>
      <c r="J43" s="8"/>
      <c r="K43" s="11">
        <v>70</v>
      </c>
      <c r="L43" s="8" t="s">
        <v>29</v>
      </c>
      <c r="M43" s="12">
        <f>IF('Главный Лист'!S12=состав!B2,состав!G2,IF('Главный Лист'!S12=состав!B3,состав!G3,IF('Главный Лист'!S12=состав!B4,состав!G4,IF('Главный Лист'!S12=состав!B5,состав!G5,IF('Главный Лист'!S12=состав!B6,состав!G6,IF('Главный Лист'!S12=состав!B7,состав!G7,IF('Главный Лист'!S12=состав!B8,состав!G8,IF('Главный Лист'!S12=состав!B9,состав!G9,IF('Главный Лист'!S12=состав!B10,состав!G10,IF('Главный Лист'!S12=состав!B11,состав!G11,IF('Главный Лист'!S12=состав!B12,состав!G12,IF('Главный Лист'!S12=состав!B13,состав!G13,IF('Главный Лист'!S12=состав!B14,состав!G14,IF('Главный Лист'!S12=состав!B15,состав!G15,IF('Главный Лист'!S12=состав!B16,состав!G16,IF('Главный Лист'!S12=состав!B17,состав!G17,IF('Главный Лист'!S12=состав!B18,состав!G18,IF('Главный Лист'!S12=состав!B19,состав!G19,IF('Главный Лист'!S12=состав!B20,состав!G20,IF('Главный Лист'!S12=состав!B21,состав!G21,IF('Главный Лист'!S12=состав!B22,состав!G22,IF('Главный Лист'!S12=состав!B23,состав!G23,IF('Главный Лист'!S12=состав!B24,состав!G24,IF('Главный Лист'!S12=состав!B25,состав!G25,IF('Главный Лист'!S12=состав!B26,состав!G26,IF('Главный Лист'!S12=состав!B27,состав!G27,IF('Главный Лист'!S12=состав!B28,состав!G28,IF('Главный Лист'!S12=состав!B29,состав!G29,IF('Главный Лист'!S12=состав!B30,состав!G30,IF('Главный Лист'!S12=состав!B31,состав!G31,IF('Главный Лист'!S12=состав!B32,состав!G32,)))))))))))))))))))))))))))))))</f>
        <v>13.72</v>
      </c>
      <c r="N43" s="8" t="s">
        <v>27</v>
      </c>
    </row>
    <row r="44" spans="1:15" ht="18.75" customHeight="1" x14ac:dyDescent="0.4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ht="18.75" customHeight="1" x14ac:dyDescent="0.45">
      <c r="A45" s="62" t="s">
        <v>31</v>
      </c>
      <c r="B45" s="63"/>
      <c r="C45" s="63"/>
      <c r="D45" s="63"/>
      <c r="E45" s="63"/>
      <c r="F45" s="63"/>
      <c r="G45" s="63"/>
      <c r="H45" s="63"/>
      <c r="I45" s="63"/>
      <c r="J45" s="8"/>
      <c r="K45" s="8"/>
      <c r="L45" s="8"/>
      <c r="M45" s="8"/>
      <c r="N45" s="8"/>
    </row>
    <row r="46" spans="1:15" ht="18.75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ht="18.75" customHeight="1" x14ac:dyDescent="0.35">
      <c r="A47" s="86" t="s">
        <v>32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5" ht="18.75" customHeight="1" x14ac:dyDescent="0.4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8.75" customHeight="1" x14ac:dyDescent="0.45">
      <c r="A49" s="62" t="s">
        <v>33</v>
      </c>
      <c r="B49" s="63"/>
      <c r="C49" s="63"/>
      <c r="D49" s="63"/>
      <c r="E49" s="63"/>
      <c r="F49" s="63"/>
      <c r="G49" s="63"/>
      <c r="H49" s="63"/>
      <c r="I49" s="63"/>
      <c r="J49" s="8"/>
      <c r="K49" s="8"/>
      <c r="L49" s="8"/>
      <c r="M49" s="8"/>
      <c r="N49" s="8"/>
    </row>
    <row r="50" spans="1:14" ht="18.75" customHeight="1" x14ac:dyDescent="0.4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.75" customHeight="1" x14ac:dyDescent="0.45">
      <c r="A51" s="62" t="s">
        <v>34</v>
      </c>
      <c r="B51" s="63"/>
      <c r="C51" s="63"/>
      <c r="D51" s="63"/>
      <c r="E51" s="63"/>
      <c r="F51" s="63"/>
      <c r="G51" s="63"/>
      <c r="H51" s="63"/>
      <c r="I51" s="63"/>
      <c r="J51" s="77"/>
      <c r="K51" s="78"/>
      <c r="L51" s="78"/>
      <c r="M51" s="77" t="str">
        <f>S19</f>
        <v xml:space="preserve">  </v>
      </c>
      <c r="N51" s="78"/>
    </row>
    <row r="52" spans="1:14" ht="18.75" customHeight="1" x14ac:dyDescent="0.4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8.75" customHeight="1" x14ac:dyDescent="0.35">
      <c r="A53" s="73" t="s">
        <v>35</v>
      </c>
      <c r="B53" s="74"/>
      <c r="C53" s="74"/>
      <c r="D53" s="74"/>
      <c r="E53" s="74"/>
      <c r="F53" s="74"/>
      <c r="G53" s="74"/>
      <c r="H53" s="74"/>
      <c r="I53" s="74"/>
      <c r="J53" s="87" t="s">
        <v>36</v>
      </c>
      <c r="K53" s="88"/>
      <c r="L53" s="88"/>
      <c r="M53" s="88"/>
      <c r="N53" s="88"/>
    </row>
    <row r="54" spans="1:14" ht="18.75" customHeight="1" x14ac:dyDescent="0.35">
      <c r="A54" s="74"/>
      <c r="B54" s="74"/>
      <c r="C54" s="74"/>
      <c r="D54" s="74"/>
      <c r="E54" s="74"/>
      <c r="F54" s="74"/>
      <c r="G54" s="74"/>
      <c r="H54" s="74"/>
      <c r="I54" s="74"/>
      <c r="J54" s="81"/>
      <c r="K54" s="81"/>
      <c r="L54" s="81"/>
      <c r="M54" s="81"/>
      <c r="N54" s="81"/>
    </row>
    <row r="55" spans="1:14" ht="14.25" customHeight="1" x14ac:dyDescent="0.4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0.5" customHeight="1" x14ac:dyDescent="0.4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4.25" customHeight="1" x14ac:dyDescent="0.45">
      <c r="A57" s="62" t="s">
        <v>37</v>
      </c>
      <c r="B57" s="63"/>
      <c r="C57" s="85">
        <f>S10</f>
        <v>43697</v>
      </c>
      <c r="D57" s="78"/>
      <c r="E57" s="78"/>
      <c r="F57" s="78"/>
      <c r="G57" s="48"/>
      <c r="H57" s="8"/>
      <c r="I57" s="8"/>
      <c r="J57" s="8"/>
      <c r="K57" s="8"/>
      <c r="L57" s="8"/>
      <c r="M57" s="8"/>
      <c r="N57" s="8"/>
    </row>
    <row r="58" spans="1:14" ht="9" customHeight="1" x14ac:dyDescent="0.4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21.7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0.25" customHeight="1" x14ac:dyDescent="0.4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7.25" customHeight="1" x14ac:dyDescent="0.45">
      <c r="A61" s="8" t="s">
        <v>38</v>
      </c>
      <c r="B61" s="8"/>
      <c r="C61" s="82"/>
      <c r="D61" s="76"/>
      <c r="E61" s="76"/>
      <c r="F61" s="76"/>
      <c r="G61" s="44"/>
      <c r="H61" s="8"/>
      <c r="I61" s="77" t="s">
        <v>149</v>
      </c>
      <c r="J61" s="78"/>
      <c r="K61" s="78"/>
      <c r="L61" s="78"/>
      <c r="M61" s="78"/>
      <c r="N61" s="78"/>
    </row>
    <row r="62" spans="1:14" ht="14.25" customHeight="1" x14ac:dyDescent="0.45">
      <c r="A62" s="8"/>
      <c r="B62" s="8"/>
      <c r="C62" s="70" t="s">
        <v>0</v>
      </c>
      <c r="D62" s="70"/>
      <c r="E62" s="70"/>
      <c r="F62" s="70"/>
      <c r="G62" s="49"/>
      <c r="H62" s="8"/>
      <c r="I62" s="70" t="s">
        <v>40</v>
      </c>
      <c r="J62" s="70"/>
      <c r="K62" s="70"/>
      <c r="L62" s="70"/>
      <c r="M62" s="70"/>
      <c r="N62" s="70"/>
    </row>
    <row r="63" spans="1:14" ht="14.25" customHeight="1" x14ac:dyDescent="0.4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8.75" customHeight="1" x14ac:dyDescent="0.4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25.5" customHeight="1" x14ac:dyDescent="0.45">
      <c r="A65" s="8" t="s">
        <v>39</v>
      </c>
      <c r="B65" s="8"/>
      <c r="C65" s="82"/>
      <c r="D65" s="76"/>
      <c r="E65" s="76"/>
      <c r="F65" s="76"/>
      <c r="G65" s="44"/>
      <c r="H65" s="8"/>
      <c r="I65" s="77" t="s">
        <v>150</v>
      </c>
      <c r="J65" s="78"/>
      <c r="K65" s="78"/>
      <c r="L65" s="78"/>
      <c r="M65" s="78"/>
      <c r="N65" s="78"/>
    </row>
    <row r="66" spans="1:14" ht="45" customHeight="1" x14ac:dyDescent="0.45">
      <c r="A66" s="8"/>
      <c r="B66" s="8"/>
      <c r="C66" s="70" t="s">
        <v>0</v>
      </c>
      <c r="D66" s="70"/>
      <c r="E66" s="70"/>
      <c r="F66" s="70"/>
      <c r="G66" s="49"/>
      <c r="H66" s="8"/>
      <c r="I66" s="70" t="s">
        <v>40</v>
      </c>
      <c r="J66" s="70"/>
      <c r="K66" s="70"/>
      <c r="L66" s="70"/>
      <c r="M66" s="70"/>
      <c r="N66" s="70"/>
    </row>
    <row r="67" spans="1:14" ht="15" customHeight="1" x14ac:dyDescent="0.4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56">
    <mergeCell ref="S23:S24"/>
    <mergeCell ref="K28:L29"/>
    <mergeCell ref="M28:N29"/>
    <mergeCell ref="K33:N33"/>
    <mergeCell ref="K35:N35"/>
    <mergeCell ref="K37:N37"/>
    <mergeCell ref="K39:N39"/>
    <mergeCell ref="A57:B57"/>
    <mergeCell ref="C57:F57"/>
    <mergeCell ref="C61:F61"/>
    <mergeCell ref="A43:F43"/>
    <mergeCell ref="A45:I45"/>
    <mergeCell ref="A47:N47"/>
    <mergeCell ref="A49:I49"/>
    <mergeCell ref="A51:I51"/>
    <mergeCell ref="J51:L51"/>
    <mergeCell ref="M51:N51"/>
    <mergeCell ref="A53:I54"/>
    <mergeCell ref="J53:N54"/>
    <mergeCell ref="H42:I42"/>
    <mergeCell ref="K41:M41"/>
    <mergeCell ref="C66:F66"/>
    <mergeCell ref="C62:F62"/>
    <mergeCell ref="I61:N61"/>
    <mergeCell ref="I65:N65"/>
    <mergeCell ref="I62:N62"/>
    <mergeCell ref="I66:N66"/>
    <mergeCell ref="A35:J35"/>
    <mergeCell ref="A37:J37"/>
    <mergeCell ref="A41:C41"/>
    <mergeCell ref="H41:I41"/>
    <mergeCell ref="C65:F65"/>
    <mergeCell ref="K42:M42"/>
    <mergeCell ref="A13:C13"/>
    <mergeCell ref="D12:N15"/>
    <mergeCell ref="A17:C17"/>
    <mergeCell ref="D17:N18"/>
    <mergeCell ref="A28:J29"/>
    <mergeCell ref="A20:J20"/>
    <mergeCell ref="A22:J22"/>
    <mergeCell ref="A24:J24"/>
    <mergeCell ref="A26:J26"/>
    <mergeCell ref="K20:N20"/>
    <mergeCell ref="K22:N22"/>
    <mergeCell ref="K26:N26"/>
    <mergeCell ref="K24:N24"/>
    <mergeCell ref="A31:J31"/>
    <mergeCell ref="A33:J33"/>
    <mergeCell ref="A9:C9"/>
    <mergeCell ref="A12:C12"/>
    <mergeCell ref="D7:N10"/>
    <mergeCell ref="I3:N3"/>
    <mergeCell ref="A4:C4"/>
    <mergeCell ref="A5:L5"/>
    <mergeCell ref="M5:N5"/>
    <mergeCell ref="A7:C8"/>
  </mergeCells>
  <dataValidations count="2">
    <dataValidation type="list" allowBlank="1" showInputMessage="1" showErrorMessage="1" sqref="S15" xr:uid="{00000000-0002-0000-0000-000000000000}">
      <formula1>#REF!</formula1>
    </dataValidation>
    <dataValidation type="list" allowBlank="1" showInputMessage="1" showErrorMessage="1" sqref="S16:S17 S25:S26" xr:uid="{00000000-0002-0000-0000-000001000000}">
      <formula1>#REF!</formula1>
    </dataValidation>
  </dataValidations>
  <pageMargins left="0.62992125984251968" right="0.39370078740157483" top="0.55118110236220474" bottom="0.6692913385826772" header="0.19685039370078741" footer="0.19685039370078741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ПМД!$A$3:$A$6</xm:f>
          </x14:formula1>
          <xm:sqref>S18 S20</xm:sqref>
        </x14:dataValidation>
        <x14:dataValidation type="list" allowBlank="1" showInputMessage="1" showErrorMessage="1" xr:uid="{00000000-0002-0000-0000-000006000000}">
          <x14:formula1>
            <xm:f>состав!$K$2:$K$7</xm:f>
          </x14:formula1>
          <xm:sqref>S13</xm:sqref>
        </x14:dataValidation>
        <x14:dataValidation type="list" allowBlank="1" showInputMessage="1" showErrorMessage="1" xr:uid="{00000000-0002-0000-0000-000007000000}">
          <x14:formula1>
            <xm:f>фирмы!$G$2:$G$27</xm:f>
          </x14:formula1>
          <xm:sqref>S23</xm:sqref>
        </x14:dataValidation>
        <x14:dataValidation type="list" allowBlank="1" showInputMessage="1" showErrorMessage="1" xr:uid="{00000000-0002-0000-0000-000008000000}">
          <x14:formula1>
            <xm:f>ПМД!$A$3:$A$7</xm:f>
          </x14:formula1>
          <xm:sqref>S19 S21</xm:sqref>
        </x14:dataValidation>
        <x14:dataValidation type="list" allowBlank="1" showInputMessage="1" showErrorMessage="1" xr:uid="{00000000-0002-0000-0000-000009000000}">
          <x14:formula1>
            <xm:f>фирмы!$B$2:$B$23</xm:f>
          </x14:formula1>
          <xm:sqref>S9</xm:sqref>
        </x14:dataValidation>
        <x14:dataValidation type="list" allowBlank="1" showInputMessage="1" showErrorMessage="1" xr:uid="{00000000-0002-0000-0000-00000A000000}">
          <x14:formula1>
            <xm:f>состав!$B$2:$B$35</xm:f>
          </x14:formula1>
          <xm:sqref>S12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7"/>
  <sheetViews>
    <sheetView zoomScaleNormal="100" workbookViewId="0">
      <selection activeCell="A8" sqref="A8"/>
    </sheetView>
  </sheetViews>
  <sheetFormatPr defaultRowHeight="14.5" x14ac:dyDescent="0.35"/>
  <sheetData>
    <row r="2" spans="1:2" x14ac:dyDescent="0.35">
      <c r="A2" s="27" t="s">
        <v>76</v>
      </c>
      <c r="B2" s="27" t="s">
        <v>76</v>
      </c>
    </row>
    <row r="3" spans="1:2" x14ac:dyDescent="0.35">
      <c r="A3" s="27" t="s">
        <v>77</v>
      </c>
      <c r="B3" s="27" t="s">
        <v>78</v>
      </c>
    </row>
    <row r="4" spans="1:2" x14ac:dyDescent="0.35">
      <c r="A4" s="27" t="s">
        <v>79</v>
      </c>
      <c r="B4" s="27" t="s">
        <v>80</v>
      </c>
    </row>
    <row r="5" spans="1:2" x14ac:dyDescent="0.35">
      <c r="A5" s="27" t="s">
        <v>81</v>
      </c>
      <c r="B5" s="27" t="s">
        <v>82</v>
      </c>
    </row>
    <row r="6" spans="1:2" x14ac:dyDescent="0.35">
      <c r="A6" s="27" t="s">
        <v>83</v>
      </c>
      <c r="B6" s="27" t="s">
        <v>84</v>
      </c>
    </row>
    <row r="7" spans="1:2" x14ac:dyDescent="0.35">
      <c r="A7" s="27" t="s">
        <v>92</v>
      </c>
      <c r="B7" s="2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topLeftCell="A4" zoomScaleNormal="100" workbookViewId="0">
      <selection activeCell="B4" sqref="B4:C5"/>
    </sheetView>
  </sheetViews>
  <sheetFormatPr defaultRowHeight="14.5" x14ac:dyDescent="0.35"/>
  <cols>
    <col min="2" max="2" width="26.7265625" customWidth="1"/>
    <col min="3" max="3" width="73.26953125" customWidth="1"/>
    <col min="6" max="6" width="26.1796875" customWidth="1"/>
    <col min="7" max="7" width="73.54296875" customWidth="1"/>
  </cols>
  <sheetData>
    <row r="1" spans="1:7" ht="15.5" x14ac:dyDescent="0.35">
      <c r="A1" s="24" t="s">
        <v>1</v>
      </c>
      <c r="B1" s="24" t="s">
        <v>67</v>
      </c>
      <c r="C1" s="24" t="s">
        <v>68</v>
      </c>
      <c r="E1" s="24" t="s">
        <v>1</v>
      </c>
      <c r="F1" s="24" t="s">
        <v>67</v>
      </c>
      <c r="G1" s="24" t="s">
        <v>69</v>
      </c>
    </row>
    <row r="2" spans="1:7" ht="72.75" customHeight="1" x14ac:dyDescent="0.35">
      <c r="A2" s="23">
        <v>1</v>
      </c>
      <c r="B2" s="41"/>
      <c r="C2" s="23"/>
      <c r="E2" s="25">
        <v>1</v>
      </c>
      <c r="F2" s="25"/>
      <c r="G2" s="25" t="s">
        <v>94</v>
      </c>
    </row>
    <row r="3" spans="1:7" ht="79.5" customHeight="1" x14ac:dyDescent="0.35">
      <c r="A3" s="23">
        <v>2</v>
      </c>
      <c r="B3" s="41"/>
      <c r="C3" s="60"/>
      <c r="E3" s="25">
        <v>2</v>
      </c>
      <c r="F3" s="41"/>
      <c r="G3" s="25" t="s">
        <v>141</v>
      </c>
    </row>
    <row r="4" spans="1:7" ht="48" customHeight="1" x14ac:dyDescent="0.35">
      <c r="A4" s="100">
        <v>3</v>
      </c>
      <c r="B4" s="104"/>
      <c r="C4" s="103"/>
      <c r="E4" s="25">
        <v>3</v>
      </c>
      <c r="F4" s="42"/>
      <c r="G4" s="25" t="s">
        <v>136</v>
      </c>
    </row>
    <row r="5" spans="1:7" ht="47.25" customHeight="1" x14ac:dyDescent="0.35">
      <c r="A5" s="102"/>
      <c r="B5" s="102"/>
      <c r="C5" s="102"/>
      <c r="E5" s="25">
        <v>4</v>
      </c>
      <c r="F5" s="42"/>
      <c r="G5" s="25" t="s">
        <v>132</v>
      </c>
    </row>
    <row r="6" spans="1:7" ht="46.5" customHeight="1" x14ac:dyDescent="0.35">
      <c r="A6" s="100">
        <v>4</v>
      </c>
      <c r="B6" s="104"/>
      <c r="C6" s="103"/>
      <c r="E6" s="25">
        <v>5</v>
      </c>
      <c r="F6" s="42"/>
      <c r="G6" s="25" t="s">
        <v>93</v>
      </c>
    </row>
    <row r="7" spans="1:7" ht="49.5" customHeight="1" x14ac:dyDescent="0.35">
      <c r="A7" s="102"/>
      <c r="B7" s="102"/>
      <c r="C7" s="102"/>
      <c r="E7" s="25">
        <v>6</v>
      </c>
      <c r="F7" s="42"/>
      <c r="G7" s="25" t="s">
        <v>95</v>
      </c>
    </row>
    <row r="8" spans="1:7" ht="15" customHeight="1" x14ac:dyDescent="0.35">
      <c r="A8" s="100">
        <v>5</v>
      </c>
      <c r="B8" s="98"/>
      <c r="C8" s="98"/>
      <c r="E8" s="25">
        <v>7</v>
      </c>
      <c r="F8" s="25"/>
      <c r="G8" s="25" t="s">
        <v>96</v>
      </c>
    </row>
    <row r="9" spans="1:7" x14ac:dyDescent="0.35">
      <c r="A9" s="101"/>
      <c r="B9" s="101"/>
      <c r="C9" s="101"/>
      <c r="E9" s="25">
        <v>8</v>
      </c>
      <c r="F9" s="25"/>
      <c r="G9" s="25" t="s">
        <v>119</v>
      </c>
    </row>
    <row r="10" spans="1:7" ht="15" customHeight="1" x14ac:dyDescent="0.35">
      <c r="A10" s="102"/>
      <c r="B10" s="102"/>
      <c r="C10" s="102"/>
      <c r="E10" s="25">
        <v>9</v>
      </c>
      <c r="F10" s="25"/>
      <c r="G10" s="25" t="s">
        <v>138</v>
      </c>
    </row>
    <row r="11" spans="1:7" ht="83.25" customHeight="1" x14ac:dyDescent="0.35">
      <c r="A11" s="23">
        <v>6</v>
      </c>
      <c r="B11" s="42"/>
      <c r="C11" s="23"/>
      <c r="E11" s="25">
        <v>10</v>
      </c>
      <c r="F11" s="42"/>
      <c r="G11" s="25" t="s">
        <v>122</v>
      </c>
    </row>
    <row r="12" spans="1:7" ht="15.5" x14ac:dyDescent="0.35">
      <c r="A12" s="23">
        <v>7</v>
      </c>
      <c r="B12" s="42"/>
      <c r="C12" s="43"/>
      <c r="E12" s="25">
        <v>11</v>
      </c>
      <c r="F12" s="25"/>
      <c r="G12" s="25" t="s">
        <v>97</v>
      </c>
    </row>
    <row r="13" spans="1:7" ht="107.25" customHeight="1" x14ac:dyDescent="0.35">
      <c r="A13" s="23">
        <v>8</v>
      </c>
      <c r="B13" s="52"/>
      <c r="C13" s="23"/>
      <c r="E13" s="25">
        <v>12</v>
      </c>
      <c r="F13" s="52"/>
      <c r="G13" s="25" t="s">
        <v>126</v>
      </c>
    </row>
    <row r="14" spans="1:7" ht="81" customHeight="1" x14ac:dyDescent="0.35">
      <c r="A14" s="23">
        <v>9</v>
      </c>
      <c r="B14" s="98"/>
      <c r="C14" s="23"/>
      <c r="E14" s="25">
        <v>13</v>
      </c>
      <c r="F14" s="41"/>
      <c r="G14" s="25" t="s">
        <v>128</v>
      </c>
    </row>
    <row r="15" spans="1:7" ht="15.5" x14ac:dyDescent="0.35">
      <c r="A15" s="25">
        <v>10</v>
      </c>
      <c r="B15" s="99"/>
      <c r="C15" s="23"/>
      <c r="E15" s="25">
        <v>14</v>
      </c>
      <c r="F15" s="25"/>
      <c r="G15" s="25" t="s">
        <v>109</v>
      </c>
    </row>
    <row r="16" spans="1:7" ht="15.5" x14ac:dyDescent="0.35">
      <c r="A16" s="23">
        <v>11</v>
      </c>
      <c r="B16" s="98"/>
      <c r="C16" s="23"/>
      <c r="E16" s="25">
        <v>15</v>
      </c>
      <c r="F16" s="41"/>
      <c r="G16" s="23" t="s">
        <v>139</v>
      </c>
    </row>
    <row r="17" spans="1:7" ht="15.5" x14ac:dyDescent="0.35">
      <c r="A17" s="25">
        <v>12</v>
      </c>
      <c r="B17" s="99"/>
      <c r="C17" s="23"/>
      <c r="E17" s="25">
        <v>16</v>
      </c>
      <c r="F17" s="41"/>
      <c r="G17" s="23" t="s">
        <v>118</v>
      </c>
    </row>
    <row r="18" spans="1:7" ht="15.5" x14ac:dyDescent="0.35">
      <c r="A18" s="23">
        <v>13</v>
      </c>
      <c r="B18" s="41"/>
      <c r="C18" s="23"/>
      <c r="E18" s="25">
        <v>17</v>
      </c>
      <c r="F18" s="25"/>
      <c r="G18" s="25" t="s">
        <v>117</v>
      </c>
    </row>
    <row r="19" spans="1:7" ht="15.5" x14ac:dyDescent="0.35">
      <c r="A19" s="23">
        <v>14</v>
      </c>
      <c r="B19" s="41"/>
      <c r="C19" s="23"/>
      <c r="E19" s="25">
        <v>18</v>
      </c>
      <c r="F19" s="41"/>
      <c r="G19" s="25" t="s">
        <v>134</v>
      </c>
    </row>
    <row r="20" spans="1:7" ht="64.5" customHeight="1" x14ac:dyDescent="0.35">
      <c r="A20" s="23">
        <v>15</v>
      </c>
      <c r="B20" s="41"/>
      <c r="C20" s="23"/>
      <c r="E20" s="25">
        <v>19</v>
      </c>
      <c r="F20" s="41"/>
      <c r="G20" s="25" t="s">
        <v>137</v>
      </c>
    </row>
    <row r="21" spans="1:7" ht="75" customHeight="1" x14ac:dyDescent="0.35">
      <c r="A21" s="23">
        <v>16</v>
      </c>
      <c r="B21" s="41"/>
      <c r="C21" s="23"/>
      <c r="E21" s="25">
        <v>20</v>
      </c>
      <c r="F21" s="41"/>
      <c r="G21" s="25" t="s">
        <v>133</v>
      </c>
    </row>
    <row r="22" spans="1:7" ht="15.5" x14ac:dyDescent="0.35">
      <c r="A22" s="23">
        <v>17</v>
      </c>
      <c r="B22" s="41"/>
      <c r="C22" s="23"/>
      <c r="E22" s="25">
        <v>21</v>
      </c>
      <c r="F22" s="41"/>
      <c r="G22" s="25" t="s">
        <v>131</v>
      </c>
    </row>
    <row r="23" spans="1:7" ht="15.5" x14ac:dyDescent="0.35">
      <c r="A23" s="23"/>
      <c r="B23" s="41"/>
      <c r="C23" s="23"/>
      <c r="E23" s="25"/>
      <c r="F23" s="25"/>
      <c r="G23" s="25" t="s">
        <v>142</v>
      </c>
    </row>
    <row r="24" spans="1:7" ht="15.5" x14ac:dyDescent="0.35">
      <c r="A24" s="23"/>
      <c r="B24" s="41"/>
      <c r="C24" s="23"/>
      <c r="E24" s="25"/>
      <c r="F24" s="25"/>
      <c r="G24" s="25" t="s">
        <v>127</v>
      </c>
    </row>
    <row r="25" spans="1:7" ht="15.5" x14ac:dyDescent="0.35">
      <c r="A25" s="23"/>
      <c r="B25" s="41"/>
      <c r="C25" s="23"/>
      <c r="E25" s="25"/>
      <c r="F25" s="25"/>
      <c r="G25" s="25" t="s">
        <v>129</v>
      </c>
    </row>
    <row r="26" spans="1:7" ht="15.5" x14ac:dyDescent="0.35">
      <c r="A26" s="23"/>
      <c r="B26" s="41"/>
      <c r="C26" s="23"/>
      <c r="E26" s="25"/>
      <c r="F26" s="25"/>
      <c r="G26" s="25" t="s">
        <v>130</v>
      </c>
    </row>
    <row r="27" spans="1:7" ht="15.5" x14ac:dyDescent="0.35">
      <c r="A27" s="23"/>
      <c r="B27" s="41"/>
      <c r="C27" s="23"/>
      <c r="E27" s="25"/>
      <c r="F27" s="25"/>
      <c r="G27" s="25" t="s">
        <v>135</v>
      </c>
    </row>
    <row r="28" spans="1:7" ht="15.5" x14ac:dyDescent="0.35">
      <c r="A28" s="23"/>
      <c r="B28" s="41"/>
      <c r="C28" s="23"/>
      <c r="E28" s="6"/>
      <c r="F28" s="6"/>
      <c r="G28" s="6"/>
    </row>
    <row r="29" spans="1:7" ht="15.5" x14ac:dyDescent="0.35">
      <c r="A29" s="22"/>
      <c r="B29" s="22"/>
      <c r="C29" s="22"/>
      <c r="E29" s="6"/>
      <c r="F29" s="6"/>
      <c r="G29" s="6"/>
    </row>
    <row r="30" spans="1:7" x14ac:dyDescent="0.35">
      <c r="A30" s="7"/>
      <c r="B30" s="7"/>
      <c r="C30" s="7"/>
      <c r="E30" s="6"/>
      <c r="F30" s="6"/>
      <c r="G30" s="6"/>
    </row>
  </sheetData>
  <mergeCells count="11">
    <mergeCell ref="C4:C5"/>
    <mergeCell ref="B4:B5"/>
    <mergeCell ref="A4:A5"/>
    <mergeCell ref="C6:C7"/>
    <mergeCell ref="A6:A7"/>
    <mergeCell ref="B6:B7"/>
    <mergeCell ref="B16:B17"/>
    <mergeCell ref="B14:B15"/>
    <mergeCell ref="A8:A10"/>
    <mergeCell ref="B8:B10"/>
    <mergeCell ref="C8:C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abSelected="1" zoomScaleNormal="100" workbookViewId="0">
      <selection activeCell="B10" sqref="B10"/>
    </sheetView>
  </sheetViews>
  <sheetFormatPr defaultRowHeight="14.5" x14ac:dyDescent="0.35"/>
  <cols>
    <col min="1" max="1" width="10.453125" customWidth="1"/>
    <col min="2" max="2" width="30" customWidth="1"/>
    <col min="3" max="3" width="13.453125" customWidth="1"/>
    <col min="4" max="4" width="13.81640625" customWidth="1"/>
    <col min="5" max="5" width="16.54296875" customWidth="1"/>
    <col min="6" max="7" width="21" customWidth="1"/>
    <col min="8" max="8" width="14.453125" customWidth="1"/>
    <col min="9" max="9" width="18.453125" customWidth="1"/>
    <col min="11" max="11" width="18" customWidth="1"/>
  </cols>
  <sheetData>
    <row r="1" spans="1:11" ht="31.5" customHeight="1" x14ac:dyDescent="0.35">
      <c r="A1" s="4" t="s">
        <v>41</v>
      </c>
      <c r="B1" s="4" t="s">
        <v>42</v>
      </c>
      <c r="C1" s="4" t="s">
        <v>43</v>
      </c>
      <c r="D1" s="4" t="s">
        <v>44</v>
      </c>
      <c r="E1" s="4" t="s">
        <v>58</v>
      </c>
      <c r="F1" s="4" t="s">
        <v>45</v>
      </c>
      <c r="G1" s="26" t="s">
        <v>91</v>
      </c>
      <c r="H1" s="4" t="s">
        <v>46</v>
      </c>
      <c r="I1" s="4" t="s">
        <v>47</v>
      </c>
    </row>
    <row r="2" spans="1:11" x14ac:dyDescent="0.35">
      <c r="A2" s="5">
        <v>1</v>
      </c>
      <c r="B2" s="14" t="s">
        <v>51</v>
      </c>
      <c r="C2" s="4" t="s">
        <v>56</v>
      </c>
      <c r="D2" s="55" t="s">
        <v>57</v>
      </c>
      <c r="E2" s="4">
        <v>7.5</v>
      </c>
      <c r="F2" s="4">
        <v>9.8000000000000007</v>
      </c>
      <c r="G2" s="26">
        <v>6.86</v>
      </c>
      <c r="H2" s="4" t="s">
        <v>59</v>
      </c>
      <c r="I2" s="4" t="s">
        <v>66</v>
      </c>
      <c r="K2" t="s">
        <v>86</v>
      </c>
    </row>
    <row r="3" spans="1:11" x14ac:dyDescent="0.35">
      <c r="A3" s="57">
        <v>2</v>
      </c>
      <c r="B3" s="14" t="s">
        <v>113</v>
      </c>
      <c r="C3" s="54" t="s">
        <v>56</v>
      </c>
      <c r="D3" s="55" t="s">
        <v>57</v>
      </c>
      <c r="E3" s="54">
        <v>10</v>
      </c>
      <c r="F3" s="54">
        <v>13.1</v>
      </c>
      <c r="G3" s="54">
        <v>9.59</v>
      </c>
      <c r="H3" s="54"/>
      <c r="I3" s="54" t="s">
        <v>66</v>
      </c>
    </row>
    <row r="4" spans="1:11" x14ac:dyDescent="0.35">
      <c r="A4" s="57">
        <v>3</v>
      </c>
      <c r="B4" s="14" t="s">
        <v>111</v>
      </c>
      <c r="C4" s="53" t="s">
        <v>56</v>
      </c>
      <c r="D4" s="55" t="s">
        <v>57</v>
      </c>
      <c r="E4" s="53">
        <v>12.5</v>
      </c>
      <c r="F4" s="53">
        <v>16.3</v>
      </c>
      <c r="G4" s="53">
        <v>11.4</v>
      </c>
      <c r="H4" s="53" t="s">
        <v>59</v>
      </c>
      <c r="I4" s="53" t="s">
        <v>66</v>
      </c>
    </row>
    <row r="5" spans="1:11" x14ac:dyDescent="0.35">
      <c r="A5" s="57">
        <v>4</v>
      </c>
      <c r="B5" s="15" t="s">
        <v>152</v>
      </c>
      <c r="C5" s="4" t="s">
        <v>56</v>
      </c>
      <c r="D5" s="55" t="s">
        <v>57</v>
      </c>
      <c r="E5" s="4">
        <v>15</v>
      </c>
      <c r="F5" s="4">
        <v>19.600000000000001</v>
      </c>
      <c r="G5" s="26">
        <v>13.72</v>
      </c>
      <c r="H5" s="4" t="s">
        <v>59</v>
      </c>
      <c r="I5" s="4" t="s">
        <v>66</v>
      </c>
      <c r="K5" t="s">
        <v>87</v>
      </c>
    </row>
    <row r="6" spans="1:11" x14ac:dyDescent="0.35">
      <c r="A6" s="57">
        <v>5</v>
      </c>
      <c r="B6" s="15" t="s">
        <v>115</v>
      </c>
      <c r="C6" s="54" t="s">
        <v>56</v>
      </c>
      <c r="D6" s="55" t="s">
        <v>57</v>
      </c>
      <c r="E6" s="54">
        <v>17.5</v>
      </c>
      <c r="F6" s="54"/>
      <c r="G6" s="54"/>
      <c r="H6" s="54"/>
      <c r="I6" s="54" t="s">
        <v>66</v>
      </c>
    </row>
    <row r="7" spans="1:11" x14ac:dyDescent="0.35">
      <c r="A7" s="57">
        <v>6</v>
      </c>
      <c r="B7" s="16" t="s">
        <v>52</v>
      </c>
      <c r="C7" s="4" t="s">
        <v>56</v>
      </c>
      <c r="D7" s="55" t="s">
        <v>57</v>
      </c>
      <c r="E7" s="4">
        <v>20</v>
      </c>
      <c r="F7" s="4">
        <v>26.1</v>
      </c>
      <c r="G7" s="26">
        <v>18.72</v>
      </c>
      <c r="H7" s="4" t="s">
        <v>59</v>
      </c>
      <c r="I7" s="4" t="s">
        <v>66</v>
      </c>
      <c r="K7" t="s">
        <v>76</v>
      </c>
    </row>
    <row r="8" spans="1:11" x14ac:dyDescent="0.35">
      <c r="A8" s="57">
        <v>7</v>
      </c>
      <c r="B8" s="15" t="s">
        <v>53</v>
      </c>
      <c r="C8" s="4" t="s">
        <v>56</v>
      </c>
      <c r="D8" s="55" t="s">
        <v>57</v>
      </c>
      <c r="E8" s="4">
        <v>22.5</v>
      </c>
      <c r="F8" s="4">
        <v>29.4</v>
      </c>
      <c r="G8" s="26">
        <v>20.58</v>
      </c>
      <c r="H8" s="4" t="s">
        <v>59</v>
      </c>
      <c r="I8" s="4" t="s">
        <v>66</v>
      </c>
    </row>
    <row r="9" spans="1:11" x14ac:dyDescent="0.35">
      <c r="A9" s="57">
        <v>8</v>
      </c>
      <c r="B9" s="16" t="s">
        <v>54</v>
      </c>
      <c r="C9" s="4" t="s">
        <v>56</v>
      </c>
      <c r="D9" s="55" t="s">
        <v>57</v>
      </c>
      <c r="E9" s="4">
        <v>25</v>
      </c>
      <c r="F9" s="4">
        <v>32.700000000000003</v>
      </c>
      <c r="G9" s="26">
        <v>22.89</v>
      </c>
      <c r="H9" s="4" t="s">
        <v>59</v>
      </c>
      <c r="I9" s="4" t="s">
        <v>66</v>
      </c>
    </row>
    <row r="10" spans="1:11" x14ac:dyDescent="0.35">
      <c r="A10" s="57">
        <v>9</v>
      </c>
      <c r="B10" s="17" t="s">
        <v>100</v>
      </c>
      <c r="C10" s="4" t="s">
        <v>56</v>
      </c>
      <c r="D10" s="55" t="s">
        <v>57</v>
      </c>
      <c r="E10" s="4">
        <v>30</v>
      </c>
      <c r="F10" s="4">
        <v>39.299999999999997</v>
      </c>
      <c r="G10" s="26">
        <v>27.51</v>
      </c>
      <c r="H10" s="4" t="s">
        <v>60</v>
      </c>
      <c r="I10" s="4" t="s">
        <v>66</v>
      </c>
    </row>
    <row r="11" spans="1:11" x14ac:dyDescent="0.35">
      <c r="A11" s="57">
        <v>10</v>
      </c>
      <c r="B11" s="18" t="s">
        <v>55</v>
      </c>
      <c r="C11" s="4" t="s">
        <v>56</v>
      </c>
      <c r="D11" s="55" t="s">
        <v>57</v>
      </c>
      <c r="E11" s="4">
        <v>30</v>
      </c>
      <c r="F11" s="4">
        <v>39.299999999999997</v>
      </c>
      <c r="G11" s="26">
        <v>27.51</v>
      </c>
      <c r="H11" s="4" t="s">
        <v>60</v>
      </c>
      <c r="I11" s="4" t="s">
        <v>66</v>
      </c>
    </row>
    <row r="12" spans="1:11" x14ac:dyDescent="0.35">
      <c r="A12" s="57">
        <v>11</v>
      </c>
      <c r="B12" s="15" t="s">
        <v>48</v>
      </c>
      <c r="C12" s="4" t="s">
        <v>56</v>
      </c>
      <c r="D12" s="55" t="s">
        <v>57</v>
      </c>
      <c r="E12" s="4">
        <v>35</v>
      </c>
      <c r="F12" s="4">
        <v>45.8</v>
      </c>
      <c r="G12" s="26">
        <v>32.06</v>
      </c>
      <c r="H12" s="4" t="s">
        <v>60</v>
      </c>
      <c r="I12" s="4" t="s">
        <v>66</v>
      </c>
    </row>
    <row r="13" spans="1:11" x14ac:dyDescent="0.35">
      <c r="A13" s="57">
        <v>12</v>
      </c>
      <c r="B13" s="14" t="s">
        <v>49</v>
      </c>
      <c r="C13" s="4" t="s">
        <v>56</v>
      </c>
      <c r="D13" s="55" t="s">
        <v>57</v>
      </c>
      <c r="E13" s="4">
        <v>35</v>
      </c>
      <c r="F13" s="4">
        <v>45.8</v>
      </c>
      <c r="G13" s="26">
        <v>32.06</v>
      </c>
      <c r="H13" s="4" t="s">
        <v>60</v>
      </c>
      <c r="I13" s="4" t="s">
        <v>66</v>
      </c>
    </row>
    <row r="14" spans="1:11" x14ac:dyDescent="0.35">
      <c r="A14" s="57">
        <v>13</v>
      </c>
      <c r="B14" s="19" t="s">
        <v>50</v>
      </c>
      <c r="C14" s="4" t="s">
        <v>56</v>
      </c>
      <c r="D14" s="55" t="s">
        <v>57</v>
      </c>
      <c r="E14" s="4">
        <v>40</v>
      </c>
      <c r="F14" s="4">
        <v>52.3</v>
      </c>
      <c r="G14" s="26">
        <v>36.61</v>
      </c>
      <c r="H14" s="4" t="s">
        <v>60</v>
      </c>
      <c r="I14" s="4" t="s">
        <v>66</v>
      </c>
    </row>
    <row r="15" spans="1:11" x14ac:dyDescent="0.35">
      <c r="A15" s="57">
        <v>14</v>
      </c>
      <c r="B15" s="20" t="s">
        <v>61</v>
      </c>
      <c r="C15" s="4" t="s">
        <v>64</v>
      </c>
      <c r="D15" s="55"/>
      <c r="E15" s="2" t="s">
        <v>76</v>
      </c>
      <c r="F15" s="21">
        <v>9.8000000000000007</v>
      </c>
      <c r="G15" s="21">
        <v>6.86</v>
      </c>
      <c r="H15" s="4" t="s">
        <v>125</v>
      </c>
      <c r="I15" s="4" t="s">
        <v>65</v>
      </c>
    </row>
    <row r="16" spans="1:11" x14ac:dyDescent="0.35">
      <c r="A16" s="57">
        <v>15</v>
      </c>
      <c r="B16" s="17" t="s">
        <v>62</v>
      </c>
      <c r="C16" s="4" t="s">
        <v>64</v>
      </c>
      <c r="D16" s="55"/>
      <c r="E16" s="2" t="s">
        <v>76</v>
      </c>
      <c r="F16" s="21">
        <v>13</v>
      </c>
      <c r="G16" s="21">
        <v>9.1</v>
      </c>
      <c r="H16" s="4" t="s">
        <v>125</v>
      </c>
      <c r="I16" s="4" t="s">
        <v>65</v>
      </c>
    </row>
    <row r="17" spans="1:9" x14ac:dyDescent="0.35">
      <c r="A17" s="57">
        <v>16</v>
      </c>
      <c r="B17" s="14" t="s">
        <v>63</v>
      </c>
      <c r="C17" s="4" t="s">
        <v>64</v>
      </c>
      <c r="D17" s="55"/>
      <c r="E17" s="2" t="s">
        <v>76</v>
      </c>
      <c r="F17" s="21">
        <v>19.600000000000001</v>
      </c>
      <c r="G17" s="21">
        <v>13.72</v>
      </c>
      <c r="H17" s="4" t="s">
        <v>125</v>
      </c>
      <c r="I17" s="4" t="s">
        <v>65</v>
      </c>
    </row>
    <row r="18" spans="1:9" x14ac:dyDescent="0.35">
      <c r="A18" s="57">
        <v>17</v>
      </c>
      <c r="B18" s="15" t="s">
        <v>120</v>
      </c>
      <c r="C18" s="54" t="s">
        <v>123</v>
      </c>
      <c r="D18" s="55" t="s">
        <v>124</v>
      </c>
      <c r="E18" s="57">
        <v>15</v>
      </c>
      <c r="F18" s="21">
        <v>19.600000000000001</v>
      </c>
      <c r="G18" s="21">
        <v>13.72</v>
      </c>
      <c r="H18" s="54" t="s">
        <v>124</v>
      </c>
      <c r="I18" s="58" t="s">
        <v>66</v>
      </c>
    </row>
    <row r="19" spans="1:9" x14ac:dyDescent="0.35">
      <c r="A19" s="57">
        <v>18</v>
      </c>
      <c r="B19" s="15" t="s">
        <v>140</v>
      </c>
      <c r="C19" s="59" t="s">
        <v>123</v>
      </c>
      <c r="D19" s="55" t="s">
        <v>124</v>
      </c>
      <c r="E19" s="59">
        <v>7.5</v>
      </c>
      <c r="F19" s="59">
        <v>9.8000000000000007</v>
      </c>
      <c r="G19" s="59">
        <v>6.86</v>
      </c>
      <c r="H19" s="59" t="s">
        <v>124</v>
      </c>
      <c r="I19" s="59" t="s">
        <v>66</v>
      </c>
    </row>
    <row r="20" spans="1:9" x14ac:dyDescent="0.35">
      <c r="A20" s="57">
        <v>19</v>
      </c>
      <c r="B20" s="14" t="s">
        <v>101</v>
      </c>
      <c r="C20" s="51" t="s">
        <v>99</v>
      </c>
      <c r="D20" s="56" t="s">
        <v>112</v>
      </c>
      <c r="E20" s="51">
        <v>7.5</v>
      </c>
      <c r="F20" s="51">
        <v>9.8000000000000007</v>
      </c>
      <c r="G20" s="51">
        <v>6.86</v>
      </c>
      <c r="H20" s="51" t="s">
        <v>59</v>
      </c>
      <c r="I20" s="51" t="s">
        <v>66</v>
      </c>
    </row>
    <row r="21" spans="1:9" x14ac:dyDescent="0.35">
      <c r="A21" s="57">
        <v>20</v>
      </c>
      <c r="B21" s="14" t="s">
        <v>114</v>
      </c>
      <c r="C21" s="54" t="s">
        <v>99</v>
      </c>
      <c r="D21" s="56" t="s">
        <v>112</v>
      </c>
      <c r="E21" s="54">
        <v>10</v>
      </c>
      <c r="F21" s="54">
        <v>13.1</v>
      </c>
      <c r="G21" s="54">
        <v>9.59</v>
      </c>
      <c r="H21" s="54"/>
      <c r="I21" s="54" t="s">
        <v>66</v>
      </c>
    </row>
    <row r="22" spans="1:9" x14ac:dyDescent="0.35">
      <c r="A22" s="57">
        <v>21</v>
      </c>
      <c r="B22" s="14" t="s">
        <v>110</v>
      </c>
      <c r="C22" s="53" t="s">
        <v>99</v>
      </c>
      <c r="D22" s="56" t="s">
        <v>112</v>
      </c>
      <c r="E22" s="53">
        <v>12.5</v>
      </c>
      <c r="F22" s="53">
        <v>16.3</v>
      </c>
      <c r="G22" s="53">
        <v>11.4</v>
      </c>
      <c r="H22" s="53" t="s">
        <v>59</v>
      </c>
      <c r="I22" s="53" t="s">
        <v>66</v>
      </c>
    </row>
    <row r="23" spans="1:9" x14ac:dyDescent="0.35">
      <c r="A23" s="57">
        <v>22</v>
      </c>
      <c r="B23" s="15" t="s">
        <v>121</v>
      </c>
      <c r="C23" s="51" t="s">
        <v>99</v>
      </c>
      <c r="D23" s="56" t="s">
        <v>112</v>
      </c>
      <c r="E23" s="51">
        <v>15</v>
      </c>
      <c r="F23" s="51">
        <v>19.600000000000001</v>
      </c>
      <c r="G23" s="51">
        <v>13.72</v>
      </c>
      <c r="H23" s="51" t="s">
        <v>59</v>
      </c>
      <c r="I23" s="51" t="s">
        <v>66</v>
      </c>
    </row>
    <row r="24" spans="1:9" x14ac:dyDescent="0.35">
      <c r="A24" s="57">
        <v>23</v>
      </c>
      <c r="B24" s="15" t="s">
        <v>116</v>
      </c>
      <c r="C24" s="54" t="s">
        <v>99</v>
      </c>
      <c r="D24" s="56" t="s">
        <v>112</v>
      </c>
      <c r="E24" s="54">
        <v>17.5</v>
      </c>
      <c r="F24" s="54"/>
      <c r="G24" s="54"/>
      <c r="H24" s="54"/>
      <c r="I24" s="54" t="s">
        <v>66</v>
      </c>
    </row>
    <row r="25" spans="1:9" x14ac:dyDescent="0.35">
      <c r="A25" s="57">
        <v>24</v>
      </c>
      <c r="B25" s="16" t="s">
        <v>102</v>
      </c>
      <c r="C25" s="51" t="s">
        <v>99</v>
      </c>
      <c r="D25" s="56" t="s">
        <v>112</v>
      </c>
      <c r="E25" s="51">
        <v>20</v>
      </c>
      <c r="F25" s="51">
        <v>26.1</v>
      </c>
      <c r="G25" s="51">
        <v>18.72</v>
      </c>
      <c r="H25" s="51" t="s">
        <v>59</v>
      </c>
      <c r="I25" s="51" t="s">
        <v>66</v>
      </c>
    </row>
    <row r="26" spans="1:9" x14ac:dyDescent="0.35">
      <c r="A26" s="57">
        <v>25</v>
      </c>
      <c r="B26" s="15" t="s">
        <v>103</v>
      </c>
      <c r="C26" s="51" t="s">
        <v>99</v>
      </c>
      <c r="D26" s="56" t="s">
        <v>112</v>
      </c>
      <c r="E26" s="51">
        <v>22.5</v>
      </c>
      <c r="F26" s="51">
        <v>29.4</v>
      </c>
      <c r="G26" s="51">
        <v>20.58</v>
      </c>
      <c r="H26" s="51" t="s">
        <v>59</v>
      </c>
      <c r="I26" s="51" t="s">
        <v>66</v>
      </c>
    </row>
    <row r="27" spans="1:9" x14ac:dyDescent="0.35">
      <c r="A27" s="57">
        <v>26</v>
      </c>
      <c r="B27" s="16" t="s">
        <v>104</v>
      </c>
      <c r="C27" s="51" t="s">
        <v>99</v>
      </c>
      <c r="D27" s="56" t="s">
        <v>112</v>
      </c>
      <c r="E27" s="51">
        <v>25</v>
      </c>
      <c r="F27" s="51">
        <v>32.700000000000003</v>
      </c>
      <c r="G27" s="51">
        <v>22.89</v>
      </c>
      <c r="H27" s="51" t="s">
        <v>59</v>
      </c>
      <c r="I27" s="51" t="s">
        <v>66</v>
      </c>
    </row>
    <row r="28" spans="1:9" x14ac:dyDescent="0.35">
      <c r="A28" s="57">
        <v>27</v>
      </c>
      <c r="B28" s="17" t="s">
        <v>98</v>
      </c>
      <c r="C28" s="51" t="s">
        <v>99</v>
      </c>
      <c r="D28" s="56" t="s">
        <v>112</v>
      </c>
      <c r="E28" s="51">
        <v>30</v>
      </c>
      <c r="F28" s="51">
        <v>39.299999999999997</v>
      </c>
      <c r="G28" s="51">
        <v>27.51</v>
      </c>
      <c r="H28" s="51" t="s">
        <v>60</v>
      </c>
      <c r="I28" s="51" t="s">
        <v>66</v>
      </c>
    </row>
    <row r="29" spans="1:9" x14ac:dyDescent="0.35">
      <c r="A29" s="57">
        <v>28</v>
      </c>
      <c r="B29" s="18" t="s">
        <v>105</v>
      </c>
      <c r="C29" s="51" t="s">
        <v>99</v>
      </c>
      <c r="D29" s="56" t="s">
        <v>112</v>
      </c>
      <c r="E29" s="51">
        <v>30</v>
      </c>
      <c r="F29" s="51">
        <v>39.299999999999997</v>
      </c>
      <c r="G29" s="51">
        <v>27.51</v>
      </c>
      <c r="H29" s="51" t="s">
        <v>60</v>
      </c>
      <c r="I29" s="51" t="s">
        <v>66</v>
      </c>
    </row>
    <row r="30" spans="1:9" x14ac:dyDescent="0.35">
      <c r="A30" s="57">
        <v>29</v>
      </c>
      <c r="B30" s="15" t="s">
        <v>106</v>
      </c>
      <c r="C30" s="51" t="s">
        <v>99</v>
      </c>
      <c r="D30" s="56" t="s">
        <v>112</v>
      </c>
      <c r="E30" s="51">
        <v>35</v>
      </c>
      <c r="F30" s="51">
        <v>45.8</v>
      </c>
      <c r="G30" s="51">
        <v>32.06</v>
      </c>
      <c r="H30" s="51" t="s">
        <v>60</v>
      </c>
      <c r="I30" s="51" t="s">
        <v>66</v>
      </c>
    </row>
    <row r="31" spans="1:9" x14ac:dyDescent="0.35">
      <c r="A31" s="57">
        <v>30</v>
      </c>
      <c r="B31" s="14" t="s">
        <v>107</v>
      </c>
      <c r="C31" s="51" t="s">
        <v>99</v>
      </c>
      <c r="D31" s="56" t="s">
        <v>112</v>
      </c>
      <c r="E31" s="51">
        <v>35</v>
      </c>
      <c r="F31" s="51">
        <v>45.8</v>
      </c>
      <c r="G31" s="51">
        <v>32.06</v>
      </c>
      <c r="H31" s="51" t="s">
        <v>60</v>
      </c>
      <c r="I31" s="51" t="s">
        <v>66</v>
      </c>
    </row>
    <row r="32" spans="1:9" x14ac:dyDescent="0.35">
      <c r="A32" s="57">
        <v>31</v>
      </c>
      <c r="B32" s="19" t="s">
        <v>108</v>
      </c>
      <c r="C32" s="51" t="s">
        <v>99</v>
      </c>
      <c r="D32" s="56" t="s">
        <v>112</v>
      </c>
      <c r="E32" s="51">
        <v>40</v>
      </c>
      <c r="F32" s="51">
        <v>52.3</v>
      </c>
      <c r="G32" s="51">
        <v>36.61</v>
      </c>
      <c r="H32" s="51" t="s">
        <v>60</v>
      </c>
      <c r="I32" s="51" t="s">
        <v>66</v>
      </c>
    </row>
    <row r="33" spans="1:9" x14ac:dyDescent="0.35">
      <c r="A33" s="57">
        <v>32</v>
      </c>
      <c r="B33" s="13"/>
      <c r="C33" s="2"/>
      <c r="D33" s="56"/>
      <c r="E33" s="2"/>
      <c r="F33" s="2"/>
      <c r="G33" s="2"/>
      <c r="H33" s="2"/>
      <c r="I33" s="2"/>
    </row>
    <row r="34" spans="1:9" x14ac:dyDescent="0.35">
      <c r="A34" s="57">
        <v>33</v>
      </c>
      <c r="B34" s="13"/>
      <c r="C34" s="2"/>
      <c r="D34" s="51"/>
      <c r="E34" s="2"/>
      <c r="F34" s="2"/>
      <c r="G34" s="2"/>
      <c r="H34" s="2"/>
      <c r="I34" s="2"/>
    </row>
    <row r="35" spans="1:9" x14ac:dyDescent="0.35">
      <c r="A35" s="57">
        <v>34</v>
      </c>
      <c r="B35" s="13"/>
      <c r="C35" s="2"/>
      <c r="D35" s="51"/>
      <c r="E35" s="2"/>
      <c r="F35" s="2"/>
      <c r="G35" s="2"/>
      <c r="H35" s="2"/>
      <c r="I35" s="2"/>
    </row>
    <row r="36" spans="1:9" x14ac:dyDescent="0.35">
      <c r="A36" s="57">
        <v>35</v>
      </c>
      <c r="B36" s="13"/>
      <c r="C36" s="2"/>
      <c r="D36" s="51"/>
      <c r="E36" s="2"/>
      <c r="F36" s="2"/>
      <c r="G36" s="2"/>
      <c r="H36" s="2"/>
      <c r="I36" s="2"/>
    </row>
    <row r="39" spans="1:9" x14ac:dyDescent="0.35">
      <c r="C39" s="50"/>
    </row>
  </sheetData>
  <dataConsolidate/>
  <pageMargins left="0.7" right="0.7" top="0.75" bottom="0.75" header="0.3" footer="0.3"/>
  <pageSetup paperSize="9" orientation="landscape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Главный Лист</vt:lpstr>
      <vt:lpstr>ПМД</vt:lpstr>
      <vt:lpstr>фирмы</vt:lpstr>
      <vt:lpstr>состав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2021-10-27T09:07:24Z</dcterms:modified>
</cp:coreProperties>
</file>